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theme/theme1.xml" ContentType="application/vnd.openxmlformats-officedocument.theme+xml"/>
  <Override PartName="/xl/styles.xml" ContentType="application/vnd.openxmlformats-officedocument.spreadsheetml.styles+xml"/>
  <Override PartName="/xl/diagrams/data1.xml" ContentType="application/vnd.openxmlformats-officedocument.drawingml.diagramData+xml"/>
  <Override PartName="/xl/diagrams/colors1.xml" ContentType="application/vnd.openxmlformats-officedocument.drawingml.diagramColor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" yWindow="120" windowWidth="14940" windowHeight="8640" activeTab="2"/>
  </bookViews>
  <sheets>
    <sheet name="start" sheetId="1" r:id="rId1"/>
    <sheet name="I Leht" sheetId="2" r:id="rId2"/>
    <sheet name="II Leht" sheetId="3" r:id="rId3"/>
  </sheets>
  <calcPr calcId="124519"/>
</workbook>
</file>

<file path=xl/calcChain.xml><?xml version="1.0" encoding="utf-8"?>
<calcChain xmlns="http://schemas.openxmlformats.org/spreadsheetml/2006/main">
  <c r="D65" i="2"/>
  <c r="C65"/>
  <c r="D64"/>
  <c r="C64"/>
  <c r="D62"/>
  <c r="C62"/>
  <c r="D60"/>
  <c r="C60"/>
  <c r="D58"/>
  <c r="C58"/>
  <c r="D55"/>
  <c r="C55"/>
  <c r="D52"/>
  <c r="C52"/>
  <c r="D49"/>
  <c r="C49"/>
  <c r="D46"/>
  <c r="C46"/>
  <c r="D43"/>
  <c r="C43"/>
  <c r="D41"/>
  <c r="C41"/>
  <c r="D39"/>
  <c r="C39"/>
  <c r="D37"/>
  <c r="C37"/>
  <c r="D35"/>
  <c r="C35"/>
  <c r="D33"/>
  <c r="C33"/>
  <c r="D31"/>
  <c r="C31"/>
  <c r="D29"/>
  <c r="C29"/>
  <c r="D26"/>
  <c r="C26"/>
  <c r="D23"/>
  <c r="C23"/>
  <c r="D21"/>
  <c r="C21"/>
  <c r="D19"/>
  <c r="C19"/>
  <c r="D16"/>
  <c r="C16"/>
  <c r="D12"/>
  <c r="C12"/>
  <c r="D9"/>
  <c r="C9"/>
  <c r="D7"/>
  <c r="C7"/>
  <c r="C58" i="3"/>
  <c r="C57"/>
  <c r="C55"/>
  <c r="C53"/>
  <c r="C51"/>
  <c r="C48"/>
  <c r="C45"/>
  <c r="C43"/>
  <c r="C37"/>
  <c r="C34"/>
  <c r="C30"/>
  <c r="C26"/>
  <c r="C23"/>
  <c r="C20"/>
  <c r="C18"/>
  <c r="C16"/>
  <c r="C13"/>
  <c r="C8"/>
  <c r="D7"/>
  <c r="D33"/>
  <c r="D12"/>
  <c r="D6"/>
  <c r="D32"/>
  <c r="D11"/>
  <c r="D29"/>
  <c r="D15"/>
  <c r="D42"/>
  <c r="D47"/>
  <c r="D50"/>
  <c r="D25"/>
  <c r="D41"/>
  <c r="D22"/>
  <c r="D5"/>
  <c r="D31"/>
  <c r="D10"/>
  <c r="D28"/>
  <c r="D14"/>
  <c r="D40"/>
  <c r="D46"/>
  <c r="D49"/>
  <c r="D19"/>
  <c r="D39"/>
  <c r="D56"/>
  <c r="D9"/>
  <c r="D52"/>
  <c r="D24"/>
  <c r="D54"/>
  <c r="D44"/>
  <c r="D17"/>
  <c r="D27"/>
  <c r="D36"/>
  <c r="D21"/>
  <c r="D35"/>
  <c r="D38"/>
  <c r="D28" i="2"/>
  <c r="D25"/>
  <c r="D57"/>
  <c r="D18"/>
  <c r="D15"/>
  <c r="D54"/>
  <c r="D45"/>
  <c r="D48"/>
  <c r="D11"/>
  <c r="D6"/>
  <c r="D51"/>
  <c r="D20"/>
  <c r="D14"/>
  <c r="D34"/>
  <c r="D22"/>
  <c r="D40"/>
  <c r="D38"/>
  <c r="D42"/>
  <c r="D63"/>
  <c r="D27"/>
  <c r="D24"/>
  <c r="D56"/>
  <c r="D17"/>
  <c r="D13"/>
  <c r="D53"/>
  <c r="D44"/>
  <c r="D47"/>
  <c r="D10"/>
  <c r="D5"/>
  <c r="D50"/>
  <c r="D61"/>
  <c r="D30"/>
  <c r="D32"/>
  <c r="D36"/>
  <c r="D8"/>
  <c r="D59"/>
  <c r="D9" i="1"/>
  <c r="D10"/>
  <c r="D11"/>
  <c r="D12"/>
  <c r="D13"/>
  <c r="D14"/>
  <c r="D15"/>
  <c r="D16"/>
  <c r="D17"/>
  <c r="D18"/>
  <c r="D19"/>
  <c r="D20"/>
  <c r="D21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22"/>
  <c r="D46" l="1"/>
</calcChain>
</file>

<file path=xl/sharedStrings.xml><?xml version="1.0" encoding="utf-8"?>
<sst xmlns="http://schemas.openxmlformats.org/spreadsheetml/2006/main" count="79" uniqueCount="71">
  <si>
    <t>telefoninumber</t>
  </si>
  <si>
    <t>minutid</t>
  </si>
  <si>
    <t>Telefoni arve</t>
  </si>
  <si>
    <t xml:space="preserve">ÜLESANNE </t>
  </si>
  <si>
    <t>Tulemuseks</t>
  </si>
  <si>
    <r>
      <t>Teada on</t>
    </r>
    <r>
      <rPr>
        <sz val="10"/>
        <rFont val="Arial"/>
      </rPr>
      <t xml:space="preserve">, et kuni 5 minutise kõne korral maksab kõneminut 2.50 krooni; 5 kuni 15 minutise kõne puhul on minutihind  2 krooni ning pikemate kui 15 minutit kestvate kõnede minutihind on 1.80. </t>
    </r>
  </si>
  <si>
    <t>sorteerige andmed telefoninumbrite järgi kasvavalt</t>
  </si>
  <si>
    <t>Salvestage</t>
  </si>
  <si>
    <t>tabeli ees tühi rida, kõrval tühi veerg)</t>
  </si>
  <si>
    <t xml:space="preserve">Korrastage tööleht (summa nihutage ühe rea kaugusele, </t>
  </si>
  <si>
    <t xml:space="preserve">leidke vahekokkuvõtted (vahesummad) </t>
  </si>
  <si>
    <r>
      <t xml:space="preserve">veergudesse </t>
    </r>
    <r>
      <rPr>
        <b/>
        <sz val="10"/>
        <rFont val="Verdana"/>
        <family val="2"/>
        <charset val="186"/>
      </rPr>
      <t>minut</t>
    </r>
    <r>
      <rPr>
        <sz val="10"/>
        <rFont val="Verdana"/>
        <family val="2"/>
        <charset val="186"/>
      </rPr>
      <t xml:space="preserve"> ja </t>
    </r>
    <r>
      <rPr>
        <b/>
        <sz val="10"/>
        <rFont val="Verdana"/>
        <family val="2"/>
        <charset val="186"/>
      </rPr>
      <t>maksumus</t>
    </r>
  </si>
  <si>
    <t xml:space="preserve">     Saatke juhendajale hindamiseks WebCT kaudu</t>
  </si>
  <si>
    <r>
      <t xml:space="preserve">   4) Lisage lähtetabelisse veerg </t>
    </r>
    <r>
      <rPr>
        <sz val="10"/>
        <color indexed="10"/>
        <rFont val="Verdana"/>
        <family val="2"/>
        <charset val="186"/>
      </rPr>
      <t>Kõne hind</t>
    </r>
  </si>
  <si>
    <t xml:space="preserve">   5) Sisestage arvutuseeskiri kõne hinna arvutamiseks</t>
  </si>
  <si>
    <t xml:space="preserve">   6) Leidke kõnede maksumus kokku</t>
  </si>
  <si>
    <r>
      <t xml:space="preserve">Salvestage failiks </t>
    </r>
    <r>
      <rPr>
        <b/>
        <sz val="10"/>
        <rFont val="Verdana"/>
        <family val="2"/>
        <charset val="186"/>
      </rPr>
      <t>arved-omaperenimi</t>
    </r>
  </si>
  <si>
    <r>
      <t>1)  Koostage andmete põhjal abitabel (</t>
    </r>
    <r>
      <rPr>
        <b/>
        <sz val="10"/>
        <rFont val="Verdana"/>
        <family val="2"/>
        <charset val="186"/>
      </rPr>
      <t>Teada on..</t>
    </r>
    <r>
      <rPr>
        <sz val="10"/>
        <rFont val="Verdana"/>
        <family val="2"/>
        <charset val="186"/>
      </rPr>
      <t>.)</t>
    </r>
  </si>
  <si>
    <t xml:space="preserve">   2)  Joonistage plokk-skeem arvutuseeskirja jaoks</t>
  </si>
  <si>
    <t>Kopeerige tabel ka teisele ja kolmandale lehele</t>
  </si>
  <si>
    <t>I leht - esimese koopialehe nimi</t>
  </si>
  <si>
    <t>II leht - teise koopialehe nimi</t>
  </si>
  <si>
    <t>sorteerige andmed kõne pikkuse (minutid) järgi kasvavalt</t>
  </si>
  <si>
    <t>leidke vahesummad kõne pikkuse (minutid) järgi - loenduse abil</t>
  </si>
  <si>
    <t xml:space="preserve">   3)  Koostage arvutuseeskiri (kehtib kõigis ridades)</t>
  </si>
  <si>
    <t>Lisage päisesse kuupäev</t>
  </si>
  <si>
    <t>Kõne hind</t>
  </si>
  <si>
    <t>KOKKU</t>
  </si>
  <si>
    <t>121311 Total</t>
  </si>
  <si>
    <t>123131 Total</t>
  </si>
  <si>
    <t>123232 Total</t>
  </si>
  <si>
    <t>131311 Total</t>
  </si>
  <si>
    <t>131313 Total</t>
  </si>
  <si>
    <t>132131 Total</t>
  </si>
  <si>
    <t>213351 Total</t>
  </si>
  <si>
    <t>214242 Total</t>
  </si>
  <si>
    <t>225325 Total</t>
  </si>
  <si>
    <t>232322 Total</t>
  </si>
  <si>
    <t>234242 Total</t>
  </si>
  <si>
    <t>235235 Total</t>
  </si>
  <si>
    <t>242422 Total</t>
  </si>
  <si>
    <t>242424 Total</t>
  </si>
  <si>
    <t>252355 Total</t>
  </si>
  <si>
    <t>325235 Total</t>
  </si>
  <si>
    <t>325325 Total</t>
  </si>
  <si>
    <t>333333 Total</t>
  </si>
  <si>
    <t>335555 Total</t>
  </si>
  <si>
    <t>352553 Total</t>
  </si>
  <si>
    <t>353535 Total</t>
  </si>
  <si>
    <t>354353 Total</t>
  </si>
  <si>
    <t>535353 Total</t>
  </si>
  <si>
    <t>812132 Total</t>
  </si>
  <si>
    <t>Grand Total</t>
  </si>
  <si>
    <t>1 Count</t>
  </si>
  <si>
    <t>2 Count</t>
  </si>
  <si>
    <t>3 Count</t>
  </si>
  <si>
    <t>4 Count</t>
  </si>
  <si>
    <t>5 Count</t>
  </si>
  <si>
    <t>7 Count</t>
  </si>
  <si>
    <t>8 Count</t>
  </si>
  <si>
    <t>9 Count</t>
  </si>
  <si>
    <t>10 Count</t>
  </si>
  <si>
    <t>11 Count</t>
  </si>
  <si>
    <t>12 Count</t>
  </si>
  <si>
    <t>16 Count</t>
  </si>
  <si>
    <t>18 Count</t>
  </si>
  <si>
    <t>21 Count</t>
  </si>
  <si>
    <t>33 Count</t>
  </si>
  <si>
    <t>34 Count</t>
  </si>
  <si>
    <t>44 Count</t>
  </si>
  <si>
    <t>Grand Count</t>
  </si>
</sst>
</file>

<file path=xl/styles.xml><?xml version="1.0" encoding="utf-8"?>
<styleSheet xmlns="http://schemas.openxmlformats.org/spreadsheetml/2006/main">
  <fonts count="15">
    <font>
      <sz val="10"/>
      <name val="Arial"/>
    </font>
    <font>
      <sz val="10"/>
      <name val="Arial"/>
    </font>
    <font>
      <b/>
      <i/>
      <sz val="9"/>
      <color indexed="9"/>
      <name val="Arial"/>
    </font>
    <font>
      <b/>
      <sz val="10"/>
      <name val="Arial"/>
    </font>
    <font>
      <b/>
      <sz val="12"/>
      <name val="Arial"/>
    </font>
    <font>
      <b/>
      <sz val="10"/>
      <name val="Arial"/>
      <family val="2"/>
      <charset val="186"/>
    </font>
    <font>
      <sz val="8"/>
      <name val="Arial"/>
    </font>
    <font>
      <b/>
      <sz val="12"/>
      <name val="Arial"/>
      <family val="2"/>
    </font>
    <font>
      <sz val="10"/>
      <name val="Verdana"/>
      <family val="2"/>
      <charset val="186"/>
    </font>
    <font>
      <b/>
      <sz val="10"/>
      <name val="Verdana"/>
      <family val="2"/>
      <charset val="186"/>
    </font>
    <font>
      <b/>
      <sz val="10"/>
      <color indexed="10"/>
      <name val="Verdana"/>
      <family val="2"/>
      <charset val="186"/>
    </font>
    <font>
      <sz val="10"/>
      <color indexed="10"/>
      <name val="Verdana"/>
      <family val="2"/>
      <charset val="186"/>
    </font>
    <font>
      <b/>
      <i/>
      <sz val="9"/>
      <color theme="0"/>
      <name val="Arial"/>
      <family val="2"/>
      <charset val="186"/>
    </font>
    <font>
      <sz val="10"/>
      <name val="Arial"/>
      <family val="2"/>
      <charset val="186"/>
    </font>
    <font>
      <b/>
      <i/>
      <sz val="9"/>
      <color indexed="9"/>
      <name val="Arial"/>
      <family val="2"/>
      <charset val="186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24"/>
      </patternFill>
    </fill>
    <fill>
      <patternFill patternType="solid">
        <fgColor theme="1"/>
        <bgColor indexed="24"/>
      </patternFill>
    </fill>
    <fill>
      <patternFill patternType="solid">
        <fgColor theme="1"/>
        <bgColor indexed="64"/>
      </patternFill>
    </fill>
    <fill>
      <patternFill patternType="solid">
        <fgColor theme="4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theme="6" tint="-0.499984740745262"/>
      </top>
      <bottom/>
      <diagonal/>
    </border>
    <border>
      <left/>
      <right style="thick">
        <color theme="6" tint="-0.499984740745262"/>
      </right>
      <top style="thick">
        <color theme="6" tint="-0.499984740745262"/>
      </top>
      <bottom/>
      <diagonal/>
    </border>
    <border>
      <left style="thick">
        <color theme="6" tint="-0.499984740745262"/>
      </left>
      <right/>
      <top style="thick">
        <color theme="6" tint="-0.499984740745262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3" fillId="0" borderId="0" xfId="0" applyFont="1"/>
    <xf numFmtId="0" fontId="4" fillId="0" borderId="0" xfId="0" applyFont="1"/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1" fillId="2" borderId="1" xfId="0" applyFont="1" applyFill="1" applyBorder="1" applyAlignment="1"/>
    <xf numFmtId="0" fontId="7" fillId="0" borderId="0" xfId="0" applyFont="1"/>
    <xf numFmtId="0" fontId="10" fillId="0" borderId="0" xfId="0" applyFont="1" applyAlignment="1">
      <alignment horizontal="left" indent="1"/>
    </xf>
    <xf numFmtId="0" fontId="8" fillId="0" borderId="0" xfId="0" applyFont="1"/>
    <xf numFmtId="0" fontId="8" fillId="0" borderId="0" xfId="0" applyFont="1" applyBorder="1" applyAlignment="1">
      <alignment horizontal="left" indent="1"/>
    </xf>
    <xf numFmtId="0" fontId="0" fillId="0" borderId="0" xfId="0" applyBorder="1"/>
    <xf numFmtId="0" fontId="8" fillId="0" borderId="0" xfId="0" applyFont="1" applyBorder="1"/>
    <xf numFmtId="0" fontId="8" fillId="0" borderId="0" xfId="0" applyFont="1" applyBorder="1" applyAlignment="1">
      <alignment horizontal="left" indent="2"/>
    </xf>
    <xf numFmtId="0" fontId="1" fillId="2" borderId="0" xfId="0" applyFont="1" applyFill="1" applyBorder="1" applyAlignment="1"/>
    <xf numFmtId="0" fontId="2" fillId="3" borderId="2" xfId="0" applyFont="1" applyFill="1" applyBorder="1" applyAlignment="1">
      <alignment horizontal="center"/>
    </xf>
    <xf numFmtId="0" fontId="12" fillId="4" borderId="3" xfId="0" applyFont="1" applyFill="1" applyBorder="1"/>
    <xf numFmtId="0" fontId="2" fillId="3" borderId="4" xfId="0" applyFont="1" applyFill="1" applyBorder="1" applyAlignment="1">
      <alignment horizontal="center"/>
    </xf>
    <xf numFmtId="0" fontId="0" fillId="0" borderId="1" xfId="0" applyBorder="1"/>
    <xf numFmtId="0" fontId="13" fillId="5" borderId="1" xfId="0" applyFont="1" applyFill="1" applyBorder="1"/>
    <xf numFmtId="0" fontId="0" fillId="5" borderId="1" xfId="0" applyFill="1" applyBorder="1"/>
    <xf numFmtId="0" fontId="5" fillId="2" borderId="1" xfId="0" applyNumberFormat="1" applyFont="1" applyFill="1" applyBorder="1" applyAlignment="1"/>
    <xf numFmtId="0" fontId="5" fillId="2" borderId="1" xfId="0" applyFont="1" applyFill="1" applyBorder="1" applyAlignment="1"/>
    <xf numFmtId="0" fontId="5" fillId="2" borderId="0" xfId="0" applyFont="1" applyFill="1" applyBorder="1" applyAlignment="1"/>
    <xf numFmtId="0" fontId="14" fillId="3" borderId="4" xfId="0" applyFont="1" applyFill="1" applyBorder="1" applyAlignment="1">
      <alignment horizontal="center"/>
    </xf>
    <xf numFmtId="0" fontId="5" fillId="0" borderId="0" xfId="0" applyFont="1" applyBorder="1"/>
    <xf numFmtId="0" fontId="0" fillId="0" borderId="0" xfId="0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colorful3">
  <dgm:title val=""/>
  <dgm:desc val=""/>
  <dgm:catLst>
    <dgm:cat type="colorful" pri="10300"/>
  </dgm:catLst>
  <dgm:styleLbl name="node0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node1">
    <dgm:fillClrLst>
      <a:schemeClr val="accent3"/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>
      <a:schemeClr val="accent3"/>
      <a:schemeClr val="accent4"/>
    </dgm:fillClrLst>
    <dgm:linClrLst>
      <a:schemeClr val="accent3"/>
      <a:schemeClr val="accent4"/>
    </dgm:linClrLst>
    <dgm:effectClrLst/>
    <dgm:txLinClrLst/>
    <dgm:txFillClrLst/>
    <dgm:txEffectClrLst/>
  </dgm:styleLbl>
  <dgm:styleLbl name="lnNode1">
    <dgm:fillClrLst>
      <a:schemeClr val="accent3"/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>
      <a:schemeClr val="accent3">
        <a:alpha val="50000"/>
      </a:schemeClr>
      <a:schemeClr val="accent4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node3">
    <dgm:fillClrLst>
      <a:schemeClr val="accent5"/>
    </dgm:fillClrLst>
    <dgm:linClrLst meth="repeat">
      <a:schemeClr val="lt1"/>
    </dgm:linClrLst>
    <dgm:effectClrLst/>
    <dgm:txLinClrLst/>
    <dgm:txFillClrLst/>
    <dgm:txEffectClrLst/>
  </dgm:styleLbl>
  <dgm:styleLbl name="node4">
    <dgm:fillClrLst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>
      <a:schemeClr val="accent3">
        <a:tint val="50000"/>
      </a:schemeClr>
      <a:schemeClr val="accent4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>
      <a:schemeClr val="accent3">
        <a:tint val="50000"/>
      </a:schemeClr>
      <a:schemeClr val="accent4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>
      <a:schemeClr val="accent3">
        <a:tint val="50000"/>
      </a:schemeClr>
      <a:schemeClr val="accent4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>
      <a:schemeClr val="accent3"/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fgSibTrans2D1">
    <dgm:fillClrLst>
      <a:schemeClr val="accent3"/>
      <a:schemeClr val="accent4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SibTrans2D1">
    <dgm:fillClrLst>
      <a:schemeClr val="accent3"/>
      <a:schemeClr val="accent4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1D1">
    <dgm:fillClrLst/>
    <dgm:linClrLst>
      <a:schemeClr val="accent3"/>
      <a:schemeClr val="accent4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3"/>
    </dgm:fillClrLst>
    <dgm:linClrLst meth="repeat">
      <a:schemeClr val="accent3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3"/>
    </dgm:fillClrLst>
    <dgm:linClrLst meth="repeat">
      <a:schemeClr val="lt1">
        <a:shade val="80000"/>
      </a:schemeClr>
    </dgm:linClrLst>
    <dgm:effectClrLst/>
    <dgm:txLinClrLst/>
    <dgm:txFillClrLst/>
    <dgm:txEffectClrLst/>
  </dgm:styleLbl>
  <dgm:styleLbl name="asst1">
    <dgm:fillClrLst meth="repeat">
      <a:schemeClr val="accent4"/>
    </dgm:fillClrLst>
    <dgm:linClrLst meth="repeat">
      <a:schemeClr val="lt1">
        <a:shade val="80000"/>
      </a:schemeClr>
    </dgm:linClrLst>
    <dgm:effectClrLst/>
    <dgm:txLinClrLst/>
    <dgm:txFillClrLst/>
    <dgm:txEffectClrLst/>
  </dgm:styleLbl>
  <dgm:styleLbl name="asst2">
    <dgm:fillClrLst>
      <a:schemeClr val="accent5"/>
    </dgm:fillClrLst>
    <dgm:linClrLst meth="repeat">
      <a:schemeClr val="lt1"/>
    </dgm:linClrLst>
    <dgm:effectClrLst/>
    <dgm:txLinClrLst/>
    <dgm:txFillClrLst/>
    <dgm:txEffectClrLst/>
  </dgm:styleLbl>
  <dgm:styleLbl name="asst3">
    <dgm:fillClrLst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asst4">
    <dgm:fillClrLst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2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parChTrans2D3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parChTrans2D4">
    <dgm:fillClrLst meth="repeat">
      <a:schemeClr val="accent5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3"/>
    </dgm:fillClrLst>
    <dgm:linClrLst meth="repeat">
      <a:schemeClr val="accent3"/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2">
        <a:tint val="90000"/>
      </a:schemeClr>
    </dgm:fillClrLst>
    <dgm:linClrLst meth="repeat">
      <a:schemeClr val="accent4"/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2">
        <a:tint val="70000"/>
      </a:schemeClr>
    </dgm:fillClrLst>
    <dgm:linClrLst meth="repeat">
      <a:schemeClr val="accent5"/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6">
        <a:tint val="50000"/>
      </a:schemeClr>
    </dgm:fillClrLst>
    <dgm:linClrLst meth="repeat">
      <a:schemeClr val="accent6"/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>
      <a:schemeClr val="accent3"/>
      <a:schemeClr val="accent4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>
      <a:schemeClr val="accent3"/>
      <a:schemeClr val="accent4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>
      <a:schemeClr val="accent3"/>
      <a:schemeClr val="accent4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>
      <a:schemeClr val="accent3"/>
      <a:schemeClr val="accent4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>
      <a:schemeClr val="accent3"/>
      <a:schemeClr val="accent4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>
      <a:schemeClr val="accent3"/>
      <a:schemeClr val="accent4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>
      <a:schemeClr val="accent3"/>
      <a:schemeClr val="accent4"/>
    </dgm:linClrLst>
    <dgm:effectClrLst/>
    <dgm:txLinClrLst/>
    <dgm:txFillClrLst meth="repeat">
      <a:schemeClr val="dk1"/>
    </dgm:txFillClrLst>
    <dgm:txEffectClrLst/>
  </dgm:styleLbl>
  <dgm:styleLbl name="fgAccFollowNode1">
    <dgm:fillClrLst>
      <a:schemeClr val="accent3">
        <a:tint val="40000"/>
        <a:alpha val="90000"/>
      </a:schemeClr>
      <a:schemeClr val="accent4">
        <a:tint val="40000"/>
        <a:alpha val="90000"/>
      </a:schemeClr>
    </dgm:fillClrLst>
    <dgm:linClrLst>
      <a:schemeClr val="accent3">
        <a:tint val="40000"/>
        <a:alpha val="90000"/>
      </a:schemeClr>
      <a:schemeClr val="accent4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>
      <a:schemeClr val="accent3">
        <a:tint val="40000"/>
        <a:alpha val="90000"/>
      </a:schemeClr>
      <a:schemeClr val="accent4">
        <a:tint val="40000"/>
        <a:alpha val="90000"/>
      </a:schemeClr>
    </dgm:fillClrLst>
    <dgm:linClrLst>
      <a:schemeClr val="accent3">
        <a:tint val="40000"/>
        <a:alpha val="90000"/>
      </a:schemeClr>
      <a:schemeClr val="accent4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>
      <a:schemeClr val="accent3">
        <a:tint val="40000"/>
        <a:alpha val="90000"/>
      </a:schemeClr>
      <a:schemeClr val="accent4">
        <a:tint val="40000"/>
        <a:alpha val="90000"/>
      </a:schemeClr>
    </dgm:fillClrLst>
    <dgm:linClrLst>
      <a:schemeClr val="accent3">
        <a:tint val="40000"/>
        <a:alpha val="90000"/>
      </a:schemeClr>
      <a:schemeClr val="accent4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>
      <a:schemeClr val="accent2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>
      <a:schemeClr val="accent4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>
      <a:schemeClr val="accent5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>
      <a:schemeClr val="accent6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3"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3">
        <a:shade val="90000"/>
      </a:schemeClr>
    </dgm:fillClrLst>
    <dgm:linClrLst meth="repeat">
      <a:schemeClr val="dk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2">
        <a:tint val="50000"/>
        <a:alpha val="40000"/>
      </a:schemeClr>
    </dgm:fillClrLst>
    <dgm:linClrLst meth="repeat">
      <a:schemeClr val="accent3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3">
        <a:tint val="4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2DB4C5F4-AB1C-4424-8AFA-E0044A3FA2D6}" type="doc">
      <dgm:prSet loTypeId="urn:microsoft.com/office/officeart/2005/8/layout/hierarchy6" loCatId="hierarchy" qsTypeId="urn:microsoft.com/office/officeart/2005/8/quickstyle/3d4" qsCatId="3D" csTypeId="urn:microsoft.com/office/officeart/2005/8/colors/colorful3" csCatId="colorful" phldr="1"/>
      <dgm:spPr/>
      <dgm:t>
        <a:bodyPr/>
        <a:lstStyle/>
        <a:p>
          <a:endParaRPr lang="et-EE"/>
        </a:p>
      </dgm:t>
    </dgm:pt>
    <dgm:pt modelId="{271B52FC-15FA-435B-A467-D3021C542023}">
      <dgm:prSet phldrT="[Text]"/>
      <dgm:spPr/>
      <dgm:t>
        <a:bodyPr/>
        <a:lstStyle/>
        <a:p>
          <a:r>
            <a:rPr lang="et-EE"/>
            <a:t>Minutihind</a:t>
          </a:r>
        </a:p>
      </dgm:t>
    </dgm:pt>
    <dgm:pt modelId="{81C3C08D-A210-4B6D-AF2F-4B413C8F3AE7}" type="parTrans" cxnId="{96E36E2D-3B2C-444C-ADBE-A72D6C50FDBA}">
      <dgm:prSet/>
      <dgm:spPr/>
      <dgm:t>
        <a:bodyPr/>
        <a:lstStyle/>
        <a:p>
          <a:endParaRPr lang="et-EE"/>
        </a:p>
      </dgm:t>
    </dgm:pt>
    <dgm:pt modelId="{BA275422-CA1D-4DD2-9B8E-98E73DC557AF}" type="sibTrans" cxnId="{96E36E2D-3B2C-444C-ADBE-A72D6C50FDBA}">
      <dgm:prSet/>
      <dgm:spPr/>
      <dgm:t>
        <a:bodyPr/>
        <a:lstStyle/>
        <a:p>
          <a:endParaRPr lang="et-EE"/>
        </a:p>
      </dgm:t>
    </dgm:pt>
    <dgm:pt modelId="{70FFE957-3BCF-43A6-977F-46FF5C7F7C16}">
      <dgm:prSet phldrT="[Text]"/>
      <dgm:spPr/>
      <dgm:t>
        <a:bodyPr/>
        <a:lstStyle/>
        <a:p>
          <a:r>
            <a:rPr lang="et-EE"/>
            <a:t>&gt; 5 min</a:t>
          </a:r>
        </a:p>
      </dgm:t>
    </dgm:pt>
    <dgm:pt modelId="{FEDBDD35-4C6E-4035-AD4C-6870C7DBA04B}" type="parTrans" cxnId="{03281B3E-5276-4EFA-B688-A3EE597B441C}">
      <dgm:prSet/>
      <dgm:spPr/>
      <dgm:t>
        <a:bodyPr/>
        <a:lstStyle/>
        <a:p>
          <a:endParaRPr lang="et-EE"/>
        </a:p>
      </dgm:t>
    </dgm:pt>
    <dgm:pt modelId="{B766A9F2-203B-40FD-BEEB-F5CB86CFF28E}" type="sibTrans" cxnId="{03281B3E-5276-4EFA-B688-A3EE597B441C}">
      <dgm:prSet/>
      <dgm:spPr/>
      <dgm:t>
        <a:bodyPr/>
        <a:lstStyle/>
        <a:p>
          <a:endParaRPr lang="et-EE"/>
        </a:p>
      </dgm:t>
    </dgm:pt>
    <dgm:pt modelId="{AC906F4A-DC21-4D7C-912D-F57AF4CC9BDA}">
      <dgm:prSet phldrT="[Text]"/>
      <dgm:spPr/>
      <dgm:t>
        <a:bodyPr/>
        <a:lstStyle/>
        <a:p>
          <a:r>
            <a:rPr lang="et-EE"/>
            <a:t>5 &lt; min &lt; 15</a:t>
          </a:r>
        </a:p>
      </dgm:t>
    </dgm:pt>
    <dgm:pt modelId="{CE50C608-E9C5-4EF9-A2BE-123BD682A0C1}" type="parTrans" cxnId="{FA3FFE07-38D1-4606-A484-4D9601281CD8}">
      <dgm:prSet/>
      <dgm:spPr/>
      <dgm:t>
        <a:bodyPr/>
        <a:lstStyle/>
        <a:p>
          <a:endParaRPr lang="et-EE"/>
        </a:p>
      </dgm:t>
    </dgm:pt>
    <dgm:pt modelId="{98921CF0-BD21-4132-8AD8-645D244BF2BD}" type="sibTrans" cxnId="{FA3FFE07-38D1-4606-A484-4D9601281CD8}">
      <dgm:prSet/>
      <dgm:spPr/>
      <dgm:t>
        <a:bodyPr/>
        <a:lstStyle/>
        <a:p>
          <a:endParaRPr lang="et-EE"/>
        </a:p>
      </dgm:t>
    </dgm:pt>
    <dgm:pt modelId="{4E17D33F-A4EE-4A1C-8442-7559EAE2BFFA}">
      <dgm:prSet phldrT="[Text]"/>
      <dgm:spPr/>
      <dgm:t>
        <a:bodyPr/>
        <a:lstStyle/>
        <a:p>
          <a:r>
            <a:rPr lang="et-EE"/>
            <a:t>&gt; 15 min</a:t>
          </a:r>
        </a:p>
      </dgm:t>
    </dgm:pt>
    <dgm:pt modelId="{2DD53F4F-A73A-476B-94D7-5D0D964305B4}" type="parTrans" cxnId="{5CC861FD-E450-44F8-8A95-6B81E73F5EE5}">
      <dgm:prSet/>
      <dgm:spPr/>
      <dgm:t>
        <a:bodyPr/>
        <a:lstStyle/>
        <a:p>
          <a:endParaRPr lang="et-EE"/>
        </a:p>
      </dgm:t>
    </dgm:pt>
    <dgm:pt modelId="{E6A068E6-271A-4870-9D07-825A8EE0D751}" type="sibTrans" cxnId="{5CC861FD-E450-44F8-8A95-6B81E73F5EE5}">
      <dgm:prSet/>
      <dgm:spPr/>
      <dgm:t>
        <a:bodyPr/>
        <a:lstStyle/>
        <a:p>
          <a:endParaRPr lang="et-EE"/>
        </a:p>
      </dgm:t>
    </dgm:pt>
    <dgm:pt modelId="{C9A32A39-C09E-4858-9BCA-713D40E47152}">
      <dgm:prSet phldrT="[Text]"/>
      <dgm:spPr/>
      <dgm:t>
        <a:bodyPr/>
        <a:lstStyle/>
        <a:p>
          <a:pPr algn="l"/>
          <a:r>
            <a:rPr lang="et-EE"/>
            <a:t>=aeg*1,80 eek</a:t>
          </a:r>
        </a:p>
      </dgm:t>
    </dgm:pt>
    <dgm:pt modelId="{357BD05F-7BAE-4754-B36E-CD719AC5AE07}" type="parTrans" cxnId="{ED63D731-AE1F-4005-AAD8-4BF11FE32028}">
      <dgm:prSet/>
      <dgm:spPr/>
      <dgm:t>
        <a:bodyPr/>
        <a:lstStyle/>
        <a:p>
          <a:endParaRPr lang="et-EE"/>
        </a:p>
      </dgm:t>
    </dgm:pt>
    <dgm:pt modelId="{B4EA79BA-C5D6-44C1-B583-621543799D52}" type="sibTrans" cxnId="{ED63D731-AE1F-4005-AAD8-4BF11FE32028}">
      <dgm:prSet/>
      <dgm:spPr/>
      <dgm:t>
        <a:bodyPr/>
        <a:lstStyle/>
        <a:p>
          <a:endParaRPr lang="et-EE"/>
        </a:p>
      </dgm:t>
    </dgm:pt>
    <dgm:pt modelId="{266CFC98-401E-4078-B149-07991F168851}">
      <dgm:prSet phldrT="[Text]"/>
      <dgm:spPr/>
      <dgm:t>
        <a:bodyPr/>
        <a:lstStyle/>
        <a:p>
          <a:r>
            <a:rPr lang="et-EE"/>
            <a:t>=aeg*2,5 eek</a:t>
          </a:r>
        </a:p>
      </dgm:t>
    </dgm:pt>
    <dgm:pt modelId="{BFA2AF3D-D0CB-4363-B374-B4310EE0BF05}" type="parTrans" cxnId="{B598560F-C7B2-434C-851C-69CEB401F4ED}">
      <dgm:prSet/>
      <dgm:spPr/>
      <dgm:t>
        <a:bodyPr/>
        <a:lstStyle/>
        <a:p>
          <a:endParaRPr lang="et-EE"/>
        </a:p>
      </dgm:t>
    </dgm:pt>
    <dgm:pt modelId="{E1EC4628-28C0-401C-860B-6F0E6B8637BB}" type="sibTrans" cxnId="{B598560F-C7B2-434C-851C-69CEB401F4ED}">
      <dgm:prSet/>
      <dgm:spPr/>
      <dgm:t>
        <a:bodyPr/>
        <a:lstStyle/>
        <a:p>
          <a:endParaRPr lang="et-EE"/>
        </a:p>
      </dgm:t>
    </dgm:pt>
    <dgm:pt modelId="{B3CED5AD-2D99-467B-A7E4-A69874730EDA}">
      <dgm:prSet phldrT="[Text]"/>
      <dgm:spPr/>
      <dgm:t>
        <a:bodyPr/>
        <a:lstStyle/>
        <a:p>
          <a:r>
            <a:rPr lang="et-EE"/>
            <a:t>=aeg*2 eek</a:t>
          </a:r>
        </a:p>
      </dgm:t>
    </dgm:pt>
    <dgm:pt modelId="{C9F90939-7A8B-4269-88E1-D2FF2BA4648F}" type="parTrans" cxnId="{377697BA-F3CE-4994-A8F4-BB1B397DDED4}">
      <dgm:prSet/>
      <dgm:spPr/>
      <dgm:t>
        <a:bodyPr/>
        <a:lstStyle/>
        <a:p>
          <a:endParaRPr lang="et-EE"/>
        </a:p>
      </dgm:t>
    </dgm:pt>
    <dgm:pt modelId="{38D943EA-03B4-42A6-8773-0C5D9C74715C}" type="sibTrans" cxnId="{377697BA-F3CE-4994-A8F4-BB1B397DDED4}">
      <dgm:prSet/>
      <dgm:spPr/>
      <dgm:t>
        <a:bodyPr/>
        <a:lstStyle/>
        <a:p>
          <a:endParaRPr lang="et-EE"/>
        </a:p>
      </dgm:t>
    </dgm:pt>
    <dgm:pt modelId="{AA2424FF-89DB-48C6-861A-50A800F92419}" type="pres">
      <dgm:prSet presAssocID="{2DB4C5F4-AB1C-4424-8AFA-E0044A3FA2D6}" presName="mainComposite" presStyleCnt="0">
        <dgm:presLayoutVars>
          <dgm:chPref val="1"/>
          <dgm:dir/>
          <dgm:animOne val="branch"/>
          <dgm:animLvl val="lvl"/>
          <dgm:resizeHandles val="exact"/>
        </dgm:presLayoutVars>
      </dgm:prSet>
      <dgm:spPr/>
    </dgm:pt>
    <dgm:pt modelId="{8475B03F-3B5C-471D-8CC6-7AAC15700A52}" type="pres">
      <dgm:prSet presAssocID="{2DB4C5F4-AB1C-4424-8AFA-E0044A3FA2D6}" presName="hierFlow" presStyleCnt="0"/>
      <dgm:spPr/>
    </dgm:pt>
    <dgm:pt modelId="{41C4A59A-EACA-4704-9FCF-6F1DA18DF842}" type="pres">
      <dgm:prSet presAssocID="{2DB4C5F4-AB1C-4424-8AFA-E0044A3FA2D6}" presName="hierChild1" presStyleCnt="0">
        <dgm:presLayoutVars>
          <dgm:chPref val="1"/>
          <dgm:animOne val="branch"/>
          <dgm:animLvl val="lvl"/>
        </dgm:presLayoutVars>
      </dgm:prSet>
      <dgm:spPr/>
    </dgm:pt>
    <dgm:pt modelId="{EDDE86E2-AB9A-4F84-A079-249BFC1DD2A9}" type="pres">
      <dgm:prSet presAssocID="{271B52FC-15FA-435B-A467-D3021C542023}" presName="Name14" presStyleCnt="0"/>
      <dgm:spPr/>
    </dgm:pt>
    <dgm:pt modelId="{81DC6F35-AF75-4A0C-A6C7-FB66ABA4F3FB}" type="pres">
      <dgm:prSet presAssocID="{271B52FC-15FA-435B-A467-D3021C542023}" presName="level1Shape" presStyleLbl="node0" presStyleIdx="0" presStyleCnt="1">
        <dgm:presLayoutVars>
          <dgm:chPref val="3"/>
        </dgm:presLayoutVars>
      </dgm:prSet>
      <dgm:spPr/>
    </dgm:pt>
    <dgm:pt modelId="{38E0F6D0-3239-437A-9F8A-E6B13A37DB78}" type="pres">
      <dgm:prSet presAssocID="{271B52FC-15FA-435B-A467-D3021C542023}" presName="hierChild2" presStyleCnt="0"/>
      <dgm:spPr/>
    </dgm:pt>
    <dgm:pt modelId="{6E79BC0E-1ABD-48AB-B6FB-EC92F9D93D13}" type="pres">
      <dgm:prSet presAssocID="{FEDBDD35-4C6E-4035-AD4C-6870C7DBA04B}" presName="Name19" presStyleLbl="parChTrans1D2" presStyleIdx="0" presStyleCnt="3"/>
      <dgm:spPr/>
    </dgm:pt>
    <dgm:pt modelId="{687BADDA-3CAB-4431-9683-F1291B0D3E80}" type="pres">
      <dgm:prSet presAssocID="{70FFE957-3BCF-43A6-977F-46FF5C7F7C16}" presName="Name21" presStyleCnt="0"/>
      <dgm:spPr/>
    </dgm:pt>
    <dgm:pt modelId="{4B38AC7C-D41C-480F-8F79-C86F4CF0F3E6}" type="pres">
      <dgm:prSet presAssocID="{70FFE957-3BCF-43A6-977F-46FF5C7F7C16}" presName="level2Shape" presStyleLbl="node2" presStyleIdx="0" presStyleCnt="3"/>
      <dgm:spPr/>
    </dgm:pt>
    <dgm:pt modelId="{1AA02028-2528-4E28-945B-067AF54C161E}" type="pres">
      <dgm:prSet presAssocID="{70FFE957-3BCF-43A6-977F-46FF5C7F7C16}" presName="hierChild3" presStyleCnt="0"/>
      <dgm:spPr/>
    </dgm:pt>
    <dgm:pt modelId="{8B51E068-5F17-4C02-B5A7-6995165151EF}" type="pres">
      <dgm:prSet presAssocID="{BFA2AF3D-D0CB-4363-B374-B4310EE0BF05}" presName="Name19" presStyleLbl="parChTrans1D3" presStyleIdx="0" presStyleCnt="3"/>
      <dgm:spPr/>
    </dgm:pt>
    <dgm:pt modelId="{2A1180B8-0CF3-42BE-ACDE-B6A42388A7E1}" type="pres">
      <dgm:prSet presAssocID="{266CFC98-401E-4078-B149-07991F168851}" presName="Name21" presStyleCnt="0"/>
      <dgm:spPr/>
    </dgm:pt>
    <dgm:pt modelId="{6E5541F5-AB3D-4774-B8C1-8D78A44A38B9}" type="pres">
      <dgm:prSet presAssocID="{266CFC98-401E-4078-B149-07991F168851}" presName="level2Shape" presStyleLbl="node3" presStyleIdx="0" presStyleCnt="3"/>
      <dgm:spPr/>
    </dgm:pt>
    <dgm:pt modelId="{0CD30801-30C0-483D-989A-E8858324A3C8}" type="pres">
      <dgm:prSet presAssocID="{266CFC98-401E-4078-B149-07991F168851}" presName="hierChild3" presStyleCnt="0"/>
      <dgm:spPr/>
    </dgm:pt>
    <dgm:pt modelId="{8BE54FB4-9663-48AC-AB72-5FA422A459CF}" type="pres">
      <dgm:prSet presAssocID="{CE50C608-E9C5-4EF9-A2BE-123BD682A0C1}" presName="Name19" presStyleLbl="parChTrans1D2" presStyleIdx="1" presStyleCnt="3"/>
      <dgm:spPr/>
    </dgm:pt>
    <dgm:pt modelId="{D273DE18-8676-4AA9-A621-D74C91A1C453}" type="pres">
      <dgm:prSet presAssocID="{AC906F4A-DC21-4D7C-912D-F57AF4CC9BDA}" presName="Name21" presStyleCnt="0"/>
      <dgm:spPr/>
    </dgm:pt>
    <dgm:pt modelId="{E571163C-C04F-486E-95A9-2BA8A641C6C1}" type="pres">
      <dgm:prSet presAssocID="{AC906F4A-DC21-4D7C-912D-F57AF4CC9BDA}" presName="level2Shape" presStyleLbl="node2" presStyleIdx="1" presStyleCnt="3"/>
      <dgm:spPr/>
    </dgm:pt>
    <dgm:pt modelId="{15371FA7-7124-4A76-A547-71BC28560D2E}" type="pres">
      <dgm:prSet presAssocID="{AC906F4A-DC21-4D7C-912D-F57AF4CC9BDA}" presName="hierChild3" presStyleCnt="0"/>
      <dgm:spPr/>
    </dgm:pt>
    <dgm:pt modelId="{F9A3FA4E-092E-4BBD-9462-F545A4866508}" type="pres">
      <dgm:prSet presAssocID="{C9F90939-7A8B-4269-88E1-D2FF2BA4648F}" presName="Name19" presStyleLbl="parChTrans1D3" presStyleIdx="1" presStyleCnt="3"/>
      <dgm:spPr/>
    </dgm:pt>
    <dgm:pt modelId="{6F23A7DA-3636-428B-B806-FAD8B0657342}" type="pres">
      <dgm:prSet presAssocID="{B3CED5AD-2D99-467B-A7E4-A69874730EDA}" presName="Name21" presStyleCnt="0"/>
      <dgm:spPr/>
    </dgm:pt>
    <dgm:pt modelId="{81E56C67-92F5-4E43-BA46-A01BCAD1E822}" type="pres">
      <dgm:prSet presAssocID="{B3CED5AD-2D99-467B-A7E4-A69874730EDA}" presName="level2Shape" presStyleLbl="node3" presStyleIdx="1" presStyleCnt="3"/>
      <dgm:spPr/>
    </dgm:pt>
    <dgm:pt modelId="{9B92B665-0181-4563-B0C1-DE6A72ED2966}" type="pres">
      <dgm:prSet presAssocID="{B3CED5AD-2D99-467B-A7E4-A69874730EDA}" presName="hierChild3" presStyleCnt="0"/>
      <dgm:spPr/>
    </dgm:pt>
    <dgm:pt modelId="{4B5BB78C-5799-4E43-80AE-C978017AEC22}" type="pres">
      <dgm:prSet presAssocID="{2DD53F4F-A73A-476B-94D7-5D0D964305B4}" presName="Name19" presStyleLbl="parChTrans1D2" presStyleIdx="2" presStyleCnt="3"/>
      <dgm:spPr/>
    </dgm:pt>
    <dgm:pt modelId="{922960A6-6709-48BE-B16B-75DE282C35BF}" type="pres">
      <dgm:prSet presAssocID="{4E17D33F-A4EE-4A1C-8442-7559EAE2BFFA}" presName="Name21" presStyleCnt="0"/>
      <dgm:spPr/>
    </dgm:pt>
    <dgm:pt modelId="{8690EE68-0583-43BB-BE67-937C19FCFA81}" type="pres">
      <dgm:prSet presAssocID="{4E17D33F-A4EE-4A1C-8442-7559EAE2BFFA}" presName="level2Shape" presStyleLbl="node2" presStyleIdx="2" presStyleCnt="3"/>
      <dgm:spPr/>
    </dgm:pt>
    <dgm:pt modelId="{CCACDAFD-34F5-4793-A784-1E1BDD7C6236}" type="pres">
      <dgm:prSet presAssocID="{4E17D33F-A4EE-4A1C-8442-7559EAE2BFFA}" presName="hierChild3" presStyleCnt="0"/>
      <dgm:spPr/>
    </dgm:pt>
    <dgm:pt modelId="{3C91659B-2EA6-4155-9FFE-2A4AA099C91E}" type="pres">
      <dgm:prSet presAssocID="{357BD05F-7BAE-4754-B36E-CD719AC5AE07}" presName="Name19" presStyleLbl="parChTrans1D3" presStyleIdx="2" presStyleCnt="3"/>
      <dgm:spPr/>
    </dgm:pt>
    <dgm:pt modelId="{AA10A8AC-9C2E-468C-ACB4-AF7AC9BE6C2F}" type="pres">
      <dgm:prSet presAssocID="{C9A32A39-C09E-4858-9BCA-713D40E47152}" presName="Name21" presStyleCnt="0"/>
      <dgm:spPr/>
    </dgm:pt>
    <dgm:pt modelId="{ABA9472D-878B-4CE0-8B48-AE984A3A3139}" type="pres">
      <dgm:prSet presAssocID="{C9A32A39-C09E-4858-9BCA-713D40E47152}" presName="level2Shape" presStyleLbl="node3" presStyleIdx="2" presStyleCnt="3"/>
      <dgm:spPr/>
    </dgm:pt>
    <dgm:pt modelId="{1A5DB213-C067-4AC1-8160-1ADEC26AA00E}" type="pres">
      <dgm:prSet presAssocID="{C9A32A39-C09E-4858-9BCA-713D40E47152}" presName="hierChild3" presStyleCnt="0"/>
      <dgm:spPr/>
    </dgm:pt>
    <dgm:pt modelId="{36FE8C32-1808-4196-AEED-95D86CECCE09}" type="pres">
      <dgm:prSet presAssocID="{2DB4C5F4-AB1C-4424-8AFA-E0044A3FA2D6}" presName="bgShapesFlow" presStyleCnt="0"/>
      <dgm:spPr/>
    </dgm:pt>
  </dgm:ptLst>
  <dgm:cxnLst>
    <dgm:cxn modelId="{96E36E2D-3B2C-444C-ADBE-A72D6C50FDBA}" srcId="{2DB4C5F4-AB1C-4424-8AFA-E0044A3FA2D6}" destId="{271B52FC-15FA-435B-A467-D3021C542023}" srcOrd="0" destOrd="0" parTransId="{81C3C08D-A210-4B6D-AF2F-4B413C8F3AE7}" sibTransId="{BA275422-CA1D-4DD2-9B8E-98E73DC557AF}"/>
    <dgm:cxn modelId="{F776B333-97F2-4E6A-B0FA-F6A72E15C38C}" type="presOf" srcId="{266CFC98-401E-4078-B149-07991F168851}" destId="{6E5541F5-AB3D-4774-B8C1-8D78A44A38B9}" srcOrd="0" destOrd="0" presId="urn:microsoft.com/office/officeart/2005/8/layout/hierarchy6"/>
    <dgm:cxn modelId="{BDDB7BD4-A13A-4163-BE7F-4E377D99F0C5}" type="presOf" srcId="{CE50C608-E9C5-4EF9-A2BE-123BD682A0C1}" destId="{8BE54FB4-9663-48AC-AB72-5FA422A459CF}" srcOrd="0" destOrd="0" presId="urn:microsoft.com/office/officeart/2005/8/layout/hierarchy6"/>
    <dgm:cxn modelId="{03281B3E-5276-4EFA-B688-A3EE597B441C}" srcId="{271B52FC-15FA-435B-A467-D3021C542023}" destId="{70FFE957-3BCF-43A6-977F-46FF5C7F7C16}" srcOrd="0" destOrd="0" parTransId="{FEDBDD35-4C6E-4035-AD4C-6870C7DBA04B}" sibTransId="{B766A9F2-203B-40FD-BEEB-F5CB86CFF28E}"/>
    <dgm:cxn modelId="{8A288DC4-ABF9-4A0E-93A8-BD8A2555C34B}" type="presOf" srcId="{357BD05F-7BAE-4754-B36E-CD719AC5AE07}" destId="{3C91659B-2EA6-4155-9FFE-2A4AA099C91E}" srcOrd="0" destOrd="0" presId="urn:microsoft.com/office/officeart/2005/8/layout/hierarchy6"/>
    <dgm:cxn modelId="{5316245D-4BE7-424D-9B24-6FD6E0D3406E}" type="presOf" srcId="{B3CED5AD-2D99-467B-A7E4-A69874730EDA}" destId="{81E56C67-92F5-4E43-BA46-A01BCAD1E822}" srcOrd="0" destOrd="0" presId="urn:microsoft.com/office/officeart/2005/8/layout/hierarchy6"/>
    <dgm:cxn modelId="{17BCA2EF-8671-412E-8486-5446C61030E1}" type="presOf" srcId="{C9A32A39-C09E-4858-9BCA-713D40E47152}" destId="{ABA9472D-878B-4CE0-8B48-AE984A3A3139}" srcOrd="0" destOrd="0" presId="urn:microsoft.com/office/officeart/2005/8/layout/hierarchy6"/>
    <dgm:cxn modelId="{E2E4D6E4-EEA6-410C-B3ED-927BDC64DE7D}" type="presOf" srcId="{2DB4C5F4-AB1C-4424-8AFA-E0044A3FA2D6}" destId="{AA2424FF-89DB-48C6-861A-50A800F92419}" srcOrd="0" destOrd="0" presId="urn:microsoft.com/office/officeart/2005/8/layout/hierarchy6"/>
    <dgm:cxn modelId="{B598560F-C7B2-434C-851C-69CEB401F4ED}" srcId="{70FFE957-3BCF-43A6-977F-46FF5C7F7C16}" destId="{266CFC98-401E-4078-B149-07991F168851}" srcOrd="0" destOrd="0" parTransId="{BFA2AF3D-D0CB-4363-B374-B4310EE0BF05}" sibTransId="{E1EC4628-28C0-401C-860B-6F0E6B8637BB}"/>
    <dgm:cxn modelId="{20872523-E703-4F67-9105-6DF1F6FE8D79}" type="presOf" srcId="{BFA2AF3D-D0CB-4363-B374-B4310EE0BF05}" destId="{8B51E068-5F17-4C02-B5A7-6995165151EF}" srcOrd="0" destOrd="0" presId="urn:microsoft.com/office/officeart/2005/8/layout/hierarchy6"/>
    <dgm:cxn modelId="{ED63D731-AE1F-4005-AAD8-4BF11FE32028}" srcId="{4E17D33F-A4EE-4A1C-8442-7559EAE2BFFA}" destId="{C9A32A39-C09E-4858-9BCA-713D40E47152}" srcOrd="0" destOrd="0" parTransId="{357BD05F-7BAE-4754-B36E-CD719AC5AE07}" sibTransId="{B4EA79BA-C5D6-44C1-B583-621543799D52}"/>
    <dgm:cxn modelId="{825CF4E9-65B5-4DCE-AFFF-08A984439C23}" type="presOf" srcId="{2DD53F4F-A73A-476B-94D7-5D0D964305B4}" destId="{4B5BB78C-5799-4E43-80AE-C978017AEC22}" srcOrd="0" destOrd="0" presId="urn:microsoft.com/office/officeart/2005/8/layout/hierarchy6"/>
    <dgm:cxn modelId="{96BBAB31-5BD9-406D-AD33-A02354FD17EA}" type="presOf" srcId="{271B52FC-15FA-435B-A467-D3021C542023}" destId="{81DC6F35-AF75-4A0C-A6C7-FB66ABA4F3FB}" srcOrd="0" destOrd="0" presId="urn:microsoft.com/office/officeart/2005/8/layout/hierarchy6"/>
    <dgm:cxn modelId="{1997A36A-6E67-4186-A083-596D00100B1D}" type="presOf" srcId="{FEDBDD35-4C6E-4035-AD4C-6870C7DBA04B}" destId="{6E79BC0E-1ABD-48AB-B6FB-EC92F9D93D13}" srcOrd="0" destOrd="0" presId="urn:microsoft.com/office/officeart/2005/8/layout/hierarchy6"/>
    <dgm:cxn modelId="{FA3FFE07-38D1-4606-A484-4D9601281CD8}" srcId="{271B52FC-15FA-435B-A467-D3021C542023}" destId="{AC906F4A-DC21-4D7C-912D-F57AF4CC9BDA}" srcOrd="1" destOrd="0" parTransId="{CE50C608-E9C5-4EF9-A2BE-123BD682A0C1}" sibTransId="{98921CF0-BD21-4132-8AD8-645D244BF2BD}"/>
    <dgm:cxn modelId="{53DAD24B-1567-4591-975B-218F52E59DB2}" type="presOf" srcId="{AC906F4A-DC21-4D7C-912D-F57AF4CC9BDA}" destId="{E571163C-C04F-486E-95A9-2BA8A641C6C1}" srcOrd="0" destOrd="0" presId="urn:microsoft.com/office/officeart/2005/8/layout/hierarchy6"/>
    <dgm:cxn modelId="{5CC861FD-E450-44F8-8A95-6B81E73F5EE5}" srcId="{271B52FC-15FA-435B-A467-D3021C542023}" destId="{4E17D33F-A4EE-4A1C-8442-7559EAE2BFFA}" srcOrd="2" destOrd="0" parTransId="{2DD53F4F-A73A-476B-94D7-5D0D964305B4}" sibTransId="{E6A068E6-271A-4870-9D07-825A8EE0D751}"/>
    <dgm:cxn modelId="{6E98528D-023D-40CB-B88A-38209D7B98B3}" type="presOf" srcId="{C9F90939-7A8B-4269-88E1-D2FF2BA4648F}" destId="{F9A3FA4E-092E-4BBD-9462-F545A4866508}" srcOrd="0" destOrd="0" presId="urn:microsoft.com/office/officeart/2005/8/layout/hierarchy6"/>
    <dgm:cxn modelId="{377697BA-F3CE-4994-A8F4-BB1B397DDED4}" srcId="{AC906F4A-DC21-4D7C-912D-F57AF4CC9BDA}" destId="{B3CED5AD-2D99-467B-A7E4-A69874730EDA}" srcOrd="0" destOrd="0" parTransId="{C9F90939-7A8B-4269-88E1-D2FF2BA4648F}" sibTransId="{38D943EA-03B4-42A6-8773-0C5D9C74715C}"/>
    <dgm:cxn modelId="{41A59124-0FF0-4D42-A988-820B16E9EB1E}" type="presOf" srcId="{70FFE957-3BCF-43A6-977F-46FF5C7F7C16}" destId="{4B38AC7C-D41C-480F-8F79-C86F4CF0F3E6}" srcOrd="0" destOrd="0" presId="urn:microsoft.com/office/officeart/2005/8/layout/hierarchy6"/>
    <dgm:cxn modelId="{2915B95C-7CFD-4F34-ACAD-44759F774892}" type="presOf" srcId="{4E17D33F-A4EE-4A1C-8442-7559EAE2BFFA}" destId="{8690EE68-0583-43BB-BE67-937C19FCFA81}" srcOrd="0" destOrd="0" presId="urn:microsoft.com/office/officeart/2005/8/layout/hierarchy6"/>
    <dgm:cxn modelId="{E4BE4222-B552-4B38-B2BE-D5EF0851AE41}" type="presParOf" srcId="{AA2424FF-89DB-48C6-861A-50A800F92419}" destId="{8475B03F-3B5C-471D-8CC6-7AAC15700A52}" srcOrd="0" destOrd="0" presId="urn:microsoft.com/office/officeart/2005/8/layout/hierarchy6"/>
    <dgm:cxn modelId="{7736E846-B1AA-45E2-9CFF-0B301D474EAA}" type="presParOf" srcId="{8475B03F-3B5C-471D-8CC6-7AAC15700A52}" destId="{41C4A59A-EACA-4704-9FCF-6F1DA18DF842}" srcOrd="0" destOrd="0" presId="urn:microsoft.com/office/officeart/2005/8/layout/hierarchy6"/>
    <dgm:cxn modelId="{BACE6D52-CB4F-45D4-B289-4E3FB3A494AA}" type="presParOf" srcId="{41C4A59A-EACA-4704-9FCF-6F1DA18DF842}" destId="{EDDE86E2-AB9A-4F84-A079-249BFC1DD2A9}" srcOrd="0" destOrd="0" presId="urn:microsoft.com/office/officeart/2005/8/layout/hierarchy6"/>
    <dgm:cxn modelId="{64848221-A29F-40C9-AD62-2F24F2E7389B}" type="presParOf" srcId="{EDDE86E2-AB9A-4F84-A079-249BFC1DD2A9}" destId="{81DC6F35-AF75-4A0C-A6C7-FB66ABA4F3FB}" srcOrd="0" destOrd="0" presId="urn:microsoft.com/office/officeart/2005/8/layout/hierarchy6"/>
    <dgm:cxn modelId="{0FEF1702-A3DE-45DF-A1E6-F55CDC9ABE9C}" type="presParOf" srcId="{EDDE86E2-AB9A-4F84-A079-249BFC1DD2A9}" destId="{38E0F6D0-3239-437A-9F8A-E6B13A37DB78}" srcOrd="1" destOrd="0" presId="urn:microsoft.com/office/officeart/2005/8/layout/hierarchy6"/>
    <dgm:cxn modelId="{9E51B0A3-F299-462E-AD4D-51F912E6553C}" type="presParOf" srcId="{38E0F6D0-3239-437A-9F8A-E6B13A37DB78}" destId="{6E79BC0E-1ABD-48AB-B6FB-EC92F9D93D13}" srcOrd="0" destOrd="0" presId="urn:microsoft.com/office/officeart/2005/8/layout/hierarchy6"/>
    <dgm:cxn modelId="{7170856F-9F72-4BFC-9A18-4CFCFD8ADA70}" type="presParOf" srcId="{38E0F6D0-3239-437A-9F8A-E6B13A37DB78}" destId="{687BADDA-3CAB-4431-9683-F1291B0D3E80}" srcOrd="1" destOrd="0" presId="urn:microsoft.com/office/officeart/2005/8/layout/hierarchy6"/>
    <dgm:cxn modelId="{345CFFE4-664D-4F1A-956C-FE3A5F16D09F}" type="presParOf" srcId="{687BADDA-3CAB-4431-9683-F1291B0D3E80}" destId="{4B38AC7C-D41C-480F-8F79-C86F4CF0F3E6}" srcOrd="0" destOrd="0" presId="urn:microsoft.com/office/officeart/2005/8/layout/hierarchy6"/>
    <dgm:cxn modelId="{5557DAFA-A981-453A-9015-3D4C49685A50}" type="presParOf" srcId="{687BADDA-3CAB-4431-9683-F1291B0D3E80}" destId="{1AA02028-2528-4E28-945B-067AF54C161E}" srcOrd="1" destOrd="0" presId="urn:microsoft.com/office/officeart/2005/8/layout/hierarchy6"/>
    <dgm:cxn modelId="{C67D5E63-0DD7-4E83-AF86-66FE990E13F6}" type="presParOf" srcId="{1AA02028-2528-4E28-945B-067AF54C161E}" destId="{8B51E068-5F17-4C02-B5A7-6995165151EF}" srcOrd="0" destOrd="0" presId="urn:microsoft.com/office/officeart/2005/8/layout/hierarchy6"/>
    <dgm:cxn modelId="{BC14984C-68E2-41CD-9673-F7CD0D7A9CBB}" type="presParOf" srcId="{1AA02028-2528-4E28-945B-067AF54C161E}" destId="{2A1180B8-0CF3-42BE-ACDE-B6A42388A7E1}" srcOrd="1" destOrd="0" presId="urn:microsoft.com/office/officeart/2005/8/layout/hierarchy6"/>
    <dgm:cxn modelId="{21B836FE-FAB7-4433-8F2E-5C9F1F0C93EC}" type="presParOf" srcId="{2A1180B8-0CF3-42BE-ACDE-B6A42388A7E1}" destId="{6E5541F5-AB3D-4774-B8C1-8D78A44A38B9}" srcOrd="0" destOrd="0" presId="urn:microsoft.com/office/officeart/2005/8/layout/hierarchy6"/>
    <dgm:cxn modelId="{A4BC9DB1-91F2-4A76-BD12-B2A8D6F3FF35}" type="presParOf" srcId="{2A1180B8-0CF3-42BE-ACDE-B6A42388A7E1}" destId="{0CD30801-30C0-483D-989A-E8858324A3C8}" srcOrd="1" destOrd="0" presId="urn:microsoft.com/office/officeart/2005/8/layout/hierarchy6"/>
    <dgm:cxn modelId="{931C92E3-0F0B-4162-89E4-B07AA834537E}" type="presParOf" srcId="{38E0F6D0-3239-437A-9F8A-E6B13A37DB78}" destId="{8BE54FB4-9663-48AC-AB72-5FA422A459CF}" srcOrd="2" destOrd="0" presId="urn:microsoft.com/office/officeart/2005/8/layout/hierarchy6"/>
    <dgm:cxn modelId="{66E14BE1-8E98-466A-BA2F-A65E9DC9595C}" type="presParOf" srcId="{38E0F6D0-3239-437A-9F8A-E6B13A37DB78}" destId="{D273DE18-8676-4AA9-A621-D74C91A1C453}" srcOrd="3" destOrd="0" presId="urn:microsoft.com/office/officeart/2005/8/layout/hierarchy6"/>
    <dgm:cxn modelId="{63A0EFCF-7EEB-478D-BC60-1681469D7AAF}" type="presParOf" srcId="{D273DE18-8676-4AA9-A621-D74C91A1C453}" destId="{E571163C-C04F-486E-95A9-2BA8A641C6C1}" srcOrd="0" destOrd="0" presId="urn:microsoft.com/office/officeart/2005/8/layout/hierarchy6"/>
    <dgm:cxn modelId="{0EC0BB4A-38C3-4F79-B8BA-F2084BF6898E}" type="presParOf" srcId="{D273DE18-8676-4AA9-A621-D74C91A1C453}" destId="{15371FA7-7124-4A76-A547-71BC28560D2E}" srcOrd="1" destOrd="0" presId="urn:microsoft.com/office/officeart/2005/8/layout/hierarchy6"/>
    <dgm:cxn modelId="{DEE6B487-374E-4AD2-8ACF-10DA6A409CA3}" type="presParOf" srcId="{15371FA7-7124-4A76-A547-71BC28560D2E}" destId="{F9A3FA4E-092E-4BBD-9462-F545A4866508}" srcOrd="0" destOrd="0" presId="urn:microsoft.com/office/officeart/2005/8/layout/hierarchy6"/>
    <dgm:cxn modelId="{8784A2C0-8D48-4BDF-A841-91AE233E7D77}" type="presParOf" srcId="{15371FA7-7124-4A76-A547-71BC28560D2E}" destId="{6F23A7DA-3636-428B-B806-FAD8B0657342}" srcOrd="1" destOrd="0" presId="urn:microsoft.com/office/officeart/2005/8/layout/hierarchy6"/>
    <dgm:cxn modelId="{E44A63D4-2479-4233-BB31-D483AE7B2630}" type="presParOf" srcId="{6F23A7DA-3636-428B-B806-FAD8B0657342}" destId="{81E56C67-92F5-4E43-BA46-A01BCAD1E822}" srcOrd="0" destOrd="0" presId="urn:microsoft.com/office/officeart/2005/8/layout/hierarchy6"/>
    <dgm:cxn modelId="{FE8D8C66-A2C5-4A21-A2AD-F22D11827197}" type="presParOf" srcId="{6F23A7DA-3636-428B-B806-FAD8B0657342}" destId="{9B92B665-0181-4563-B0C1-DE6A72ED2966}" srcOrd="1" destOrd="0" presId="urn:microsoft.com/office/officeart/2005/8/layout/hierarchy6"/>
    <dgm:cxn modelId="{8BD61AD5-DFCE-49FF-9167-B9335895962F}" type="presParOf" srcId="{38E0F6D0-3239-437A-9F8A-E6B13A37DB78}" destId="{4B5BB78C-5799-4E43-80AE-C978017AEC22}" srcOrd="4" destOrd="0" presId="urn:microsoft.com/office/officeart/2005/8/layout/hierarchy6"/>
    <dgm:cxn modelId="{12F1AD01-2358-4054-84D2-F4228AF4471F}" type="presParOf" srcId="{38E0F6D0-3239-437A-9F8A-E6B13A37DB78}" destId="{922960A6-6709-48BE-B16B-75DE282C35BF}" srcOrd="5" destOrd="0" presId="urn:microsoft.com/office/officeart/2005/8/layout/hierarchy6"/>
    <dgm:cxn modelId="{285EAB6B-AD85-49B6-8344-0E1818964742}" type="presParOf" srcId="{922960A6-6709-48BE-B16B-75DE282C35BF}" destId="{8690EE68-0583-43BB-BE67-937C19FCFA81}" srcOrd="0" destOrd="0" presId="urn:microsoft.com/office/officeart/2005/8/layout/hierarchy6"/>
    <dgm:cxn modelId="{6FD710C8-C4E1-4BFA-AE0A-893F409CF2CE}" type="presParOf" srcId="{922960A6-6709-48BE-B16B-75DE282C35BF}" destId="{CCACDAFD-34F5-4793-A784-1E1BDD7C6236}" srcOrd="1" destOrd="0" presId="urn:microsoft.com/office/officeart/2005/8/layout/hierarchy6"/>
    <dgm:cxn modelId="{FBCA642F-5C62-4405-9EC2-72CE429B8FF7}" type="presParOf" srcId="{CCACDAFD-34F5-4793-A784-1E1BDD7C6236}" destId="{3C91659B-2EA6-4155-9FFE-2A4AA099C91E}" srcOrd="0" destOrd="0" presId="urn:microsoft.com/office/officeart/2005/8/layout/hierarchy6"/>
    <dgm:cxn modelId="{D5EEBC4B-585F-4705-9CC9-7F4A02E5B86C}" type="presParOf" srcId="{CCACDAFD-34F5-4793-A784-1E1BDD7C6236}" destId="{AA10A8AC-9C2E-468C-ACB4-AF7AC9BE6C2F}" srcOrd="1" destOrd="0" presId="urn:microsoft.com/office/officeart/2005/8/layout/hierarchy6"/>
    <dgm:cxn modelId="{63003161-B7D6-4D68-BEC1-BE79BFE32F16}" type="presParOf" srcId="{AA10A8AC-9C2E-468C-ACB4-AF7AC9BE6C2F}" destId="{ABA9472D-878B-4CE0-8B48-AE984A3A3139}" srcOrd="0" destOrd="0" presId="urn:microsoft.com/office/officeart/2005/8/layout/hierarchy6"/>
    <dgm:cxn modelId="{A9F643E3-2994-4DDF-A45B-72355217FF61}" type="presParOf" srcId="{AA10A8AC-9C2E-468C-ACB4-AF7AC9BE6C2F}" destId="{1A5DB213-C067-4AC1-8160-1ADEC26AA00E}" srcOrd="1" destOrd="0" presId="urn:microsoft.com/office/officeart/2005/8/layout/hierarchy6"/>
    <dgm:cxn modelId="{029C9DFF-7367-43A2-9441-9E8D48C067E8}" type="presParOf" srcId="{AA2424FF-89DB-48C6-861A-50A800F92419}" destId="{36FE8C32-1808-4196-AEED-95D86CECCE09}" srcOrd="1" destOrd="0" presId="urn:microsoft.com/office/officeart/2005/8/layout/hierarchy6"/>
  </dgm:cxnLst>
  <dgm:bg/>
  <dgm:whole/>
</dgm:dataModel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hierarchy6">
  <dgm:title val=""/>
  <dgm:desc val=""/>
  <dgm:catLst>
    <dgm:cat type="hierarchy" pri="3000"/>
  </dgm:catLst>
  <dgm:sampData>
    <dgm:dataModel>
      <dgm:ptLst>
        <dgm:pt modelId="0" type="doc"/>
        <dgm:pt modelId="1">
          <dgm:prSet phldr="1"/>
        </dgm:pt>
        <dgm:pt modelId="2">
          <dgm:prSet phldr="1"/>
        </dgm:pt>
        <dgm:pt modelId="21">
          <dgm:prSet phldr="1"/>
        </dgm:pt>
        <dgm:pt modelId="22">
          <dgm:prSet phldr="1"/>
        </dgm:pt>
        <dgm:pt modelId="3">
          <dgm:prSet phldr="1"/>
        </dgm:pt>
        <dgm:pt modelId="31">
          <dgm:prSet phldr="1"/>
        </dgm:pt>
        <dgm:pt modelId="4">
          <dgm:prSet phldr="1"/>
        </dgm:pt>
        <dgm:pt modelId="5">
          <dgm:prSet phldr="1"/>
        </dgm:pt>
        <dgm:pt modelId="6">
          <dgm:prSet phldr="1"/>
        </dgm:pt>
      </dgm:ptLst>
      <dgm:cxnLst>
        <dgm:cxn modelId="7" srcId="0" destId="1" srcOrd="0" destOrd="0"/>
        <dgm:cxn modelId="8" srcId="1" destId="2" srcOrd="0" destOrd="0"/>
        <dgm:cxn modelId="9" srcId="1" destId="3" srcOrd="1" destOrd="0"/>
        <dgm:cxn modelId="23" srcId="2" destId="21" srcOrd="0" destOrd="0"/>
        <dgm:cxn modelId="24" srcId="2" destId="22" srcOrd="1" destOrd="0"/>
        <dgm:cxn modelId="33" srcId="3" destId="31" srcOrd="0" destOrd="0"/>
        <dgm:cxn modelId="10" srcId="0" destId="4" srcOrd="1" destOrd="0"/>
        <dgm:cxn modelId="11" srcId="0" destId="5" srcOrd="2" destOrd="0"/>
        <dgm:cxn modelId="12" srcId="0" destId="6" srcOrd="3" destOrd="0"/>
      </dgm:cxnLst>
      <dgm:bg/>
      <dgm:whole/>
    </dgm:dataModel>
  </dgm:sampData>
  <dgm:styleData>
    <dgm:dataModel>
      <dgm:ptLst>
        <dgm:pt modelId="0" type="doc"/>
        <dgm:pt modelId="1"/>
        <dgm:pt modelId="11"/>
        <dgm:pt modelId="12"/>
        <dgm:pt modelId="2"/>
        <dgm:pt modelId="3"/>
      </dgm:ptLst>
      <dgm:cxnLst>
        <dgm:cxn modelId="4" srcId="0" destId="1" srcOrd="0" destOrd="0"/>
        <dgm:cxn modelId="13" srcId="1" destId="11" srcOrd="0" destOrd="0"/>
        <dgm:cxn modelId="14" srcId="1" destId="12" srcOrd="1" destOrd="0"/>
        <dgm:cxn modelId="5" srcId="0" destId="2" srcOrd="1" destOrd="0"/>
        <dgm:cxn modelId="6" srcId="0" destId="3" srcOrd="2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21"/>
        <dgm:pt modelId="211"/>
        <dgm:pt modelId="3"/>
        <dgm:pt modelId="31"/>
        <dgm:pt modelId="311"/>
        <dgm:pt modelId="4"/>
        <dgm:pt modelId="5"/>
        <dgm:pt modelId="6"/>
        <dgm:pt modelId="7"/>
      </dgm:ptLst>
      <dgm:cxnLst>
        <dgm:cxn modelId="8" srcId="0" destId="1" srcOrd="0" destOrd="0"/>
        <dgm:cxn modelId="9" srcId="1" destId="2" srcOrd="0" destOrd="0"/>
        <dgm:cxn modelId="10" srcId="1" destId="3" srcOrd="1" destOrd="0"/>
        <dgm:cxn modelId="23" srcId="2" destId="21" srcOrd="0" destOrd="0"/>
        <dgm:cxn modelId="24" srcId="21" destId="211" srcOrd="0" destOrd="0"/>
        <dgm:cxn modelId="33" srcId="3" destId="31" srcOrd="0" destOrd="0"/>
        <dgm:cxn modelId="34" srcId="31" destId="311" srcOrd="0" destOrd="0"/>
        <dgm:cxn modelId="11" srcId="0" destId="4" srcOrd="1" destOrd="0"/>
        <dgm:cxn modelId="12" srcId="0" destId="5" srcOrd="2" destOrd="0"/>
        <dgm:cxn modelId="13" srcId="0" destId="6" srcOrd="3" destOrd="0"/>
        <dgm:cxn modelId="14" srcId="0" destId="7" srcOrd="4" destOrd="0"/>
      </dgm:cxnLst>
      <dgm:bg/>
      <dgm:whole/>
    </dgm:dataModel>
  </dgm:clrData>
  <dgm:layoutNode name="mainComposite">
    <dgm:varLst>
      <dgm:chPref val="1"/>
      <dgm:dir/>
      <dgm:animOne val="branch"/>
      <dgm:animLvl val="lvl"/>
      <dgm:resizeHandles val="exact"/>
    </dgm:varLst>
    <dgm:alg type="composite">
      <dgm:param type="vertAlign" val="mid"/>
      <dgm:param type="horzAlign" val="ctr"/>
    </dgm:alg>
    <dgm:shape xmlns:r="http://schemas.openxmlformats.org/officeDocument/2006/relationships" r:blip="">
      <dgm:adjLst/>
    </dgm:shape>
    <dgm:presOf/>
    <dgm:choose name="Name0">
      <dgm:if name="Name1" axis="ch" ptType="node" func="cnt" op="gte" val="2">
        <dgm:choose name="Name2">
          <dgm:if name="Name3" func="var" arg="dir" op="equ" val="norm">
            <dgm:constrLst>
              <dgm:constr type="l" for="ch" forName="hierFlow" refType="w" fact="0.3"/>
              <dgm:constr type="t" for="ch" forName="hierFlow"/>
              <dgm:constr type="r" for="ch" forName="hierFlow" refType="w" fact="0.98"/>
              <dgm:constr type="b" for="ch" forName="hierFlow" refType="h" fact="0.98"/>
              <dgm:constr type="l" for="ch" forName="bgShapesFlow"/>
              <dgm:constr type="t" for="ch" forName="bgShapesFlow"/>
              <dgm:constr type="r" for="ch" forName="bgShapesFlow" refType="w"/>
              <dgm:constr type="b" for="ch" forName="bgShapesFlow" refType="h"/>
              <dgm:constr type="w" for="des" forName="level1Shape" refType="w"/>
              <dgm:constr type="h" for="des" forName="level1Shape" refType="w" refFor="des" refForName="level1Shape" fact="0.66667"/>
              <dgm:constr type="w" for="des" forName="level2Shape" refType="w" refFor="des" refForName="level1Shape" op="equ"/>
              <dgm:constr type="h" for="des" forName="level2Shape" refType="h" refFor="des" refForName="level1Shape" op="equ"/>
              <dgm:constr type="sp" for="des" refType="h" refFor="des" refForName="level1Shape" op="equ" fact="0.4"/>
              <dgm:constr type="sibSp" for="des" forName="hierChild1" refType="w" refFor="des" refForName="level1Shape" op="equ" fact="0.3"/>
              <dgm:constr type="sibSp" for="des" forName="hierChild2" refType="sibSp" refFor="des" refForName="hierChild1" op="equ"/>
              <dgm:constr type="sibSp" for="des" forName="hierChild3" refType="sibSp" refFor="des" refForName="hierChild1" op="equ"/>
              <dgm:constr type="userA" for="des" refType="h" refFor="des" refForName="level1Shape" op="equ"/>
              <dgm:constr type="userB" for="des" refType="sp" refFor="des" op="equ"/>
              <dgm:constr type="h" for="des" forName="firstBuf" refType="h" refFor="des" refForName="level1Shape" fact="0.1"/>
            </dgm:constrLst>
          </dgm:if>
          <dgm:else name="Name4">
            <dgm:constrLst>
              <dgm:constr type="l" for="ch" forName="hierFlow" refType="w" fact="0.02"/>
              <dgm:constr type="t" for="ch" forName="hierFlow"/>
              <dgm:constr type="r" for="ch" forName="hierFlow" refType="w" fact="0.7"/>
              <dgm:constr type="b" for="ch" forName="hierFlow" refType="h" fact="0.98"/>
              <dgm:constr type="l" for="ch" forName="bgShapesFlow"/>
              <dgm:constr type="t" for="ch" forName="bgShapesFlow"/>
              <dgm:constr type="r" for="ch" forName="bgShapesFlow" refType="w"/>
              <dgm:constr type="b" for="ch" forName="bgShapesFlow" refType="h"/>
              <dgm:constr type="w" for="des" forName="level1Shape" refType="w"/>
              <dgm:constr type="h" for="des" forName="level1Shape" refType="w" refFor="des" refForName="level1Shape" fact="0.66667"/>
              <dgm:constr type="w" for="des" forName="level2Shape" refType="w" refFor="des" refForName="level1Shape" op="equ"/>
              <dgm:constr type="h" for="des" forName="level2Shape" refType="h" refFor="des" refForName="level1Shape" op="equ"/>
              <dgm:constr type="sp" for="des" refType="h" refFor="des" refForName="level1Shape" op="equ" fact="0.4"/>
              <dgm:constr type="sibSp" for="des" forName="hierChild1" refType="w" refFor="des" refForName="level1Shape" op="equ" fact="0.3"/>
              <dgm:constr type="sibSp" for="des" forName="hierChild2" refType="sibSp" refFor="des" refForName="hierChild1" op="equ"/>
              <dgm:constr type="sibSp" for="des" forName="hierChild3" refType="sibSp" refFor="des" refForName="hierChild1" op="equ"/>
              <dgm:constr type="userA" for="des" refType="h" refFor="des" refForName="level1Shape" op="equ"/>
              <dgm:constr type="userB" for="des" refType="sp" refFor="des" op="equ"/>
              <dgm:constr type="h" for="des" forName="firstBuf" refType="h" refFor="des" refForName="level1Shape" fact="0.1"/>
            </dgm:constrLst>
          </dgm:else>
        </dgm:choose>
      </dgm:if>
      <dgm:else name="Name5">
        <dgm:constrLst>
          <dgm:constr type="l" for="ch" forName="hierFlow"/>
          <dgm:constr type="t" for="ch" forName="hierFlow"/>
          <dgm:constr type="r" for="ch" forName="hierFlow" refType="w"/>
          <dgm:constr type="b" for="ch" forName="hierFlow" refType="h"/>
          <dgm:constr type="l" for="ch" forName="bgShapesFlow"/>
          <dgm:constr type="t" for="ch" forName="bgShapesFlow"/>
          <dgm:constr type="r" for="ch" forName="bgShapesFlow" refType="w"/>
          <dgm:constr type="b" for="ch" forName="bgShapesFlow" refType="h"/>
          <dgm:constr type="w" for="des" forName="level1Shape" refType="w"/>
          <dgm:constr type="h" for="des" forName="level1Shape" refType="w" refFor="des" refForName="level1Shape" fact="0.66667"/>
          <dgm:constr type="w" for="des" forName="level2Shape" refType="w" refFor="des" refForName="level1Shape" op="equ"/>
          <dgm:constr type="h" for="des" forName="level2Shape" refType="h" refFor="des" refForName="level1Shape" op="equ"/>
          <dgm:constr type="sp" for="des" refType="h" refFor="des" refForName="level1Shape" op="equ" fact="0.4"/>
          <dgm:constr type="sibSp" for="des" forName="hierChild1" refType="w" refFor="des" refForName="level1Shape" op="equ" fact="0.3"/>
          <dgm:constr type="sibSp" for="des" forName="hierChild2" refType="sibSp" refFor="des" refForName="hierChild1" op="equ"/>
          <dgm:constr type="sibSp" for="des" forName="hierChild3" refType="sibSp" refFor="des" refForName="hierChild1" op="equ"/>
          <dgm:constr type="userA" for="des" refType="h" refFor="des" refForName="level1Shape" op="equ"/>
          <dgm:constr type="userB" for="des" refType="sp" refFor="des" op="equ"/>
          <dgm:constr type="h" for="des" forName="firstBuf" refType="h" refFor="des" refForName="level1Shape" fact="0.1"/>
        </dgm:constrLst>
      </dgm:else>
    </dgm:choose>
    <dgm:ruleLst/>
    <dgm:layoutNode name="hierFlow">
      <dgm:alg type="lin">
        <dgm:param type="linDir" val="fromT"/>
        <dgm:param type="nodeVertAlign" val="t"/>
        <dgm:param type="vertAlign" val="t"/>
        <dgm:param type="nodeHorzAlign" val="ctr"/>
        <dgm:param type="fallback" val="2D"/>
      </dgm:alg>
      <dgm:shape xmlns:r="http://schemas.openxmlformats.org/officeDocument/2006/relationships" r:blip="">
        <dgm:adjLst/>
      </dgm:shape>
      <dgm:presOf/>
      <dgm:constrLst/>
      <dgm:ruleLst/>
      <dgm:choose name="Name6">
        <dgm:if name="Name7" axis="ch" ptType="node" func="cnt" op="gte" val="2">
          <dgm:layoutNode name="firstBuf">
            <dgm:alg type="sp"/>
            <dgm:shape xmlns:r="http://schemas.openxmlformats.org/officeDocument/2006/relationships" r:blip="">
              <dgm:adjLst/>
            </dgm:shape>
            <dgm:presOf/>
            <dgm:constrLst/>
            <dgm:ruleLst/>
          </dgm:layoutNode>
        </dgm:if>
        <dgm:else name="Name8"/>
      </dgm:choose>
      <dgm:layoutNode name="hierChild1">
        <dgm:varLst>
          <dgm:chPref val="1"/>
          <dgm:animOne val="branch"/>
          <dgm:animLvl val="lvl"/>
        </dgm:varLst>
        <dgm:choose name="Name9">
          <dgm:if name="Name10" func="var" arg="dir" op="equ" val="norm">
            <dgm:alg type="hierChild">
              <dgm:param type="linDir" val="fromL"/>
              <dgm:param type="vertAlign" val="t"/>
            </dgm:alg>
          </dgm:if>
          <dgm:else name="Name11">
            <dgm:alg type="hierChild">
              <dgm:param type="linDir" val="fromR"/>
              <dgm:param type="vertAlign" val="t"/>
            </dgm:alg>
          </dgm:else>
        </dgm:choose>
        <dgm:shape xmlns:r="http://schemas.openxmlformats.org/officeDocument/2006/relationships" r:blip="">
          <dgm:adjLst/>
        </dgm:shape>
        <dgm:presOf/>
        <dgm:constrLst>
          <dgm:constr type="primFontSz" for="des" ptType="node" op="equ"/>
        </dgm:constrLst>
        <dgm:ruleLst/>
        <dgm:forEach name="Name12" axis="ch" cnt="3">
          <dgm:forEach name="Name13" axis="self" ptType="node">
            <dgm:layoutNode name="Name14">
              <dgm:alg type="hierRoot"/>
              <dgm:shape xmlns:r="http://schemas.openxmlformats.org/officeDocument/2006/relationships" r:blip="">
                <dgm:adjLst/>
              </dgm:shape>
              <dgm:presOf/>
              <dgm:constrLst/>
              <dgm:ruleLst/>
              <dgm:layoutNode name="level1Shape" styleLbl="node0">
                <dgm:varLst>
                  <dgm:chPref val="3"/>
                </dgm:varLst>
                <dgm:alg type="tx"/>
                <dgm:shape xmlns:r="http://schemas.openxmlformats.org/officeDocument/2006/relationships" type="roundRect" r:blip="">
                  <dgm:adjLst>
                    <dgm:adj idx="1" val="0.1"/>
                  </dgm:adjLst>
                </dgm:shape>
                <dgm:presOf axis="self"/>
                <dgm:constrLst>
                  <dgm:constr type="primFontSz" val="65"/>
                  <dgm:constr type="tMarg" refType="primFontSz" fact="0.3"/>
                  <dgm:constr type="bMarg" refType="primFontSz" fact="0.3"/>
                  <dgm:constr type="lMarg" refType="primFontSz" fact="0.3"/>
                  <dgm:constr type="rMarg" refType="primFontSz" fact="0.3"/>
                </dgm:constrLst>
                <dgm:ruleLst>
                  <dgm:rule type="primFontSz" val="5" fact="NaN" max="NaN"/>
                </dgm:ruleLst>
              </dgm:layoutNode>
              <dgm:layoutNode name="hierChild2">
                <dgm:choose name="Name15">
                  <dgm:if name="Name16" func="var" arg="dir" op="equ" val="norm">
                    <dgm:alg type="hierChild">
                      <dgm:param type="linDir" val="fromL"/>
                    </dgm:alg>
                  </dgm:if>
                  <dgm:else name="Name17">
                    <dgm:alg type="hierChild">
                      <dgm:param type="linDir" val="fromR"/>
                    </dgm:alg>
                  </dgm:else>
                </dgm:choose>
                <dgm:shape xmlns:r="http://schemas.openxmlformats.org/officeDocument/2006/relationships" r:blip="">
                  <dgm:adjLst/>
                </dgm:shape>
                <dgm:presOf/>
                <dgm:constrLst/>
                <dgm:ruleLst/>
                <dgm:forEach name="repeat" axis="ch">
                  <dgm:forEach name="Name18" axis="self" ptType="parTrans" cnt="1">
                    <dgm:layoutNode name="Name19">
                      <dgm:alg type="conn">
                        <dgm:param type="dim" val="1D"/>
                        <dgm:param type="endSty" val="noArr"/>
                        <dgm:param type="connRout" val="bend"/>
                        <dgm:param type="begPts" val="bCtr"/>
                        <dgm:param type="endPts" val="tCtr"/>
                      </dgm:alg>
                      <dgm:shape xmlns:r="http://schemas.openxmlformats.org/officeDocument/2006/relationships" type="conn" r:blip="">
                        <dgm:adjLst/>
                      </dgm:shape>
                      <dgm:presOf axis="self"/>
                      <dgm:constrLst>
                        <dgm:constr type="w" val="1"/>
                        <dgm:constr type="h" val="1"/>
                        <dgm:constr type="begPad"/>
                        <dgm:constr type="endPad"/>
                      </dgm:constrLst>
                      <dgm:ruleLst/>
                    </dgm:layoutNode>
                  </dgm:forEach>
                  <dgm:forEach name="Name20" axis="self" ptType="node">
                    <dgm:layoutNode name="Name21">
                      <dgm:alg type="hierRoot"/>
                      <dgm:shape xmlns:r="http://schemas.openxmlformats.org/officeDocument/2006/relationships" r:blip="">
                        <dgm:adjLst/>
                      </dgm:shape>
                      <dgm:presOf/>
                      <dgm:constrLst/>
                      <dgm:ruleLst/>
                      <dgm:layoutNode name="level2Shape">
                        <dgm:alg type="tx"/>
                        <dgm:shape xmlns:r="http://schemas.openxmlformats.org/officeDocument/2006/relationships" type="roundRect" r:blip="">
                          <dgm:adjLst>
                            <dgm:adj idx="1" val="0.1"/>
                          </dgm:adjLst>
                        </dgm:shape>
                        <dgm:presOf axis="self"/>
                        <dgm:constrLst>
                          <dgm:constr type="primFontSz" val="65"/>
                          <dgm:constr type="tMarg" refType="primFontSz" fact="0.3"/>
                          <dgm:constr type="bMarg" refType="primFontSz" fact="0.3"/>
                          <dgm:constr type="lMarg" refType="primFontSz" fact="0.3"/>
                          <dgm:constr type="rMarg" refType="primFontSz" fact="0.3"/>
                        </dgm:constrLst>
                        <dgm:ruleLst>
                          <dgm:rule type="primFontSz" val="5" fact="NaN" max="NaN"/>
                        </dgm:ruleLst>
                      </dgm:layoutNode>
                      <dgm:layoutNode name="hierChild3">
                        <dgm:choose name="Name22">
                          <dgm:if name="Name23" func="var" arg="dir" op="equ" val="norm">
                            <dgm:alg type="hierChild">
                              <dgm:param type="linDir" val="fromL"/>
                            </dgm:alg>
                          </dgm:if>
                          <dgm:else name="Name24">
                            <dgm:alg type="hierChild">
                              <dgm:param type="linDir" val="fromR"/>
                            </dgm:alg>
                          </dgm:else>
                        </dgm:choose>
                        <dgm:shape xmlns:r="http://schemas.openxmlformats.org/officeDocument/2006/relationships" r:blip="">
                          <dgm:adjLst/>
                        </dgm:shape>
                        <dgm:presOf/>
                        <dgm:constrLst/>
                        <dgm:ruleLst/>
                        <dgm:forEach name="Name25" ref="repeat"/>
                      </dgm:layoutNode>
                    </dgm:layoutNode>
                  </dgm:forEach>
                </dgm:forEach>
              </dgm:layoutNode>
            </dgm:layoutNode>
          </dgm:forEach>
        </dgm:forEach>
      </dgm:layoutNode>
    </dgm:layoutNode>
    <dgm:layoutNode name="bgShapesFlow">
      <dgm:alg type="lin">
        <dgm:param type="linDir" val="fromT"/>
        <dgm:param type="nodeVertAlign" val="t"/>
        <dgm:param type="vertAlign" val="t"/>
        <dgm:param type="nodeHorzAlign" val="ctr"/>
      </dgm:alg>
      <dgm:shape xmlns:r="http://schemas.openxmlformats.org/officeDocument/2006/relationships" r:blip="">
        <dgm:adjLst/>
      </dgm:shape>
      <dgm:presOf/>
      <dgm:constrLst>
        <dgm:constr type="userB"/>
        <dgm:constr type="w" for="ch" forName="rectComp" refType="w"/>
        <dgm:constr type="h" for="ch" forName="rectComp" refType="h"/>
        <dgm:constr type="w" for="des" forName="bgRect" refType="w"/>
        <dgm:constr type="primFontSz" for="des" forName="bgRectTx" op="equ"/>
      </dgm:constrLst>
      <dgm:ruleLst/>
      <dgm:forEach name="Name26" axis="ch" ptType="node" st="2">
        <dgm:layoutNode name="rectComp">
          <dgm:alg type="composite">
            <dgm:param type="vertAlign" val="t"/>
            <dgm:param type="horzAlign" val="ctr"/>
          </dgm:alg>
          <dgm:shape xmlns:r="http://schemas.openxmlformats.org/officeDocument/2006/relationships" r:blip="">
            <dgm:adjLst/>
          </dgm:shape>
          <dgm:presOf/>
          <dgm:choose name="Name27">
            <dgm:if name="Name28" func="var" arg="dir" op="equ" val="norm">
              <dgm:constrLst>
                <dgm:constr type="userA"/>
                <dgm:constr type="l" for="ch" forName="bgRect"/>
                <dgm:constr type="t" for="ch" forName="bgRect"/>
                <dgm:constr type="h" for="ch" forName="bgRect" refType="userA" fact="1.2"/>
                <dgm:constr type="l" for="ch" forName="bgRectTx"/>
                <dgm:constr type="t" for="ch" forName="bgRectTx"/>
                <dgm:constr type="w" for="ch" forName="bgRectTx" refType="w" refFor="ch" refForName="bgRect" fact="0.3"/>
                <dgm:constr type="h" for="ch" forName="bgRectTx" refType="h" refFor="ch" refForName="bgRect" op="equ"/>
              </dgm:constrLst>
            </dgm:if>
            <dgm:else name="Name29">
              <dgm:constrLst>
                <dgm:constr type="userA"/>
                <dgm:constr type="l" for="ch" forName="bgRect"/>
                <dgm:constr type="t" for="ch" forName="bgRect"/>
                <dgm:constr type="h" for="ch" forName="bgRect" refType="userA" fact="1.2"/>
                <dgm:constr type="r" for="ch" forName="bgRectTx" refType="w"/>
                <dgm:constr type="t" for="ch" forName="bgRectTx"/>
                <dgm:constr type="w" for="ch" forName="bgRectTx" refType="w" refFor="ch" refForName="bgRect" fact="0.3"/>
                <dgm:constr type="h" for="ch" forName="bgRectTx" refType="h" refFor="ch" refForName="bgRect" op="equ"/>
              </dgm:constrLst>
            </dgm:else>
          </dgm:choose>
          <dgm:ruleLst/>
          <dgm:layoutNode name="bgRect" styleLbl="bgShp">
            <dgm:alg type="sp"/>
            <dgm:shape xmlns:r="http://schemas.openxmlformats.org/officeDocument/2006/relationships" type="roundRect" r:blip="" zOrderOff="-999">
              <dgm:adjLst>
                <dgm:adj idx="1" val="0.1"/>
              </dgm:adjLst>
            </dgm:shape>
            <dgm:presOf axis="desOrSelf" ptType="node"/>
            <dgm:constrLst/>
            <dgm:ruleLst/>
          </dgm:layoutNode>
          <dgm:layoutNode name="bgRectTx" styleLbl="bgShp">
            <dgm:varLst>
              <dgm:bulletEnabled val="1"/>
            </dgm:varLst>
            <dgm:alg type="tx"/>
            <dgm:presOf axis="desOrSelf" ptType="node"/>
            <dgm:shape xmlns:r="http://schemas.openxmlformats.org/officeDocument/2006/relationships" type="rect" r:blip="" zOrderOff="-999" hideGeom="1">
              <dgm:adjLst/>
            </dgm:shape>
            <dgm:constrLst>
              <dgm:constr type="primFontSz" val="65"/>
            </dgm:constrLst>
            <dgm:ruleLst>
              <dgm:rule type="primFontSz" val="5" fact="NaN" max="NaN"/>
            </dgm:ruleLst>
          </dgm:layoutNode>
        </dgm:layoutNode>
        <dgm:choose name="Name30">
          <dgm:if name="Name31" axis="self" ptType="node" func="revPos" op="gte" val="2">
            <dgm:layoutNode name="spComp">
              <dgm:alg type="composite">
                <dgm:param type="vertAlign" val="t"/>
                <dgm:param type="horzAlign" val="ctr"/>
              </dgm:alg>
              <dgm:shape xmlns:r="http://schemas.openxmlformats.org/officeDocument/2006/relationships" r:blip="">
                <dgm:adjLst/>
              </dgm:shape>
              <dgm:presOf/>
              <dgm:constrLst>
                <dgm:constr type="userA"/>
                <dgm:constr type="userB"/>
                <dgm:constr type="l" for="ch" forName="vSp"/>
                <dgm:constr type="t" for="ch" forName="vSp"/>
                <dgm:constr type="h" for="ch" forName="vSp" refType="userB"/>
                <dgm:constr type="hOff" for="ch" forName="vSp" refType="userA" fact="-0.2"/>
              </dgm:constrLst>
              <dgm:ruleLst/>
              <dgm:layoutNode name="vSp">
                <dgm:alg type="sp"/>
                <dgm:shape xmlns:r="http://schemas.openxmlformats.org/officeDocument/2006/relationships" r:blip="">
                  <dgm:adjLst/>
                </dgm:shape>
                <dgm:presOf/>
                <dgm:constrLst/>
                <dgm:ruleLst/>
              </dgm:layoutNode>
            </dgm:layoutNode>
          </dgm:if>
          <dgm:else name="Name32"/>
        </dgm:choose>
      </dgm:forEach>
    </dgm:layoutNode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3d4">
  <dgm:title val=""/>
  <dgm:desc val=""/>
  <dgm:catLst>
    <dgm:cat type="3D" pri="11400"/>
  </dgm:catLst>
  <dgm:scene3d>
    <a:camera prst="orthographicFront"/>
    <a:lightRig rig="threePt" dir="t"/>
  </dgm:scene3d>
  <dgm:styleLbl name="node0">
    <dgm:scene3d>
      <a:camera prst="orthographicFront"/>
      <a:lightRig rig="chilly" dir="t"/>
    </dgm:scene3d>
    <dgm:sp3d prstMaterial="translucentPowder">
      <a:bevelT w="127000" h="25400" prst="softRound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chilly" dir="t"/>
    </dgm:scene3d>
    <dgm:sp3d prstMaterial="translucentPowder">
      <a:bevelT w="127000" h="25400" prst="softRound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chilly" dir="t"/>
    </dgm:scene3d>
    <dgm:sp3d prstMaterial="translucentPowder">
      <a:bevelT w="127000" h="25400" prst="softRound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chilly" dir="t"/>
    </dgm:scene3d>
    <dgm:sp3d prstMaterial="translucentPowder">
      <a:bevelT w="127000" h="25400" prst="softRound"/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chilly" dir="t"/>
    </dgm:scene3d>
    <dgm:sp3d prstMaterial="translucentPowder">
      <a:bevelT w="127000" h="25400" prst="softRound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chilly" dir="t"/>
    </dgm:scene3d>
    <dgm:sp3d prstMaterial="translucentPowder">
      <a:bevelT w="127000" h="25400" prst="softRound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chilly" dir="t"/>
    </dgm:scene3d>
    <dgm:sp3d prstMaterial="translucentPowder">
      <a:bevelT w="127000" h="25400" prst="softRound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chilly" dir="t"/>
    </dgm:scene3d>
    <dgm:sp3d prstMaterial="translucentPowder">
      <a:bevelT w="127000" h="25400" prst="softRound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chilly" dir="t"/>
    </dgm:scene3d>
    <dgm:sp3d z="12700" extrusionH="12700" prstMaterial="translucentPowder">
      <a:bevelT w="25400" h="6350" prst="softRound"/>
      <a:bevelB w="0" h="0" prst="convex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chilly" dir="t"/>
    </dgm:scene3d>
    <dgm:sp3d prstMaterial="translucentPowder">
      <a:bevelT w="127000" h="25400" prst="softRound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ImgPlace1">
    <dgm:scene3d>
      <a:camera prst="orthographicFront"/>
      <a:lightRig rig="chilly" dir="t"/>
    </dgm:scene3d>
    <dgm:sp3d z="-25700" extrusionH="63500" contourW="12700" prstMaterial="matte">
      <a:contourClr>
        <a:schemeClr val="lt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chilly" dir="t"/>
    </dgm:scene3d>
    <dgm:sp3d z="-70000" extrusionH="1700" prstMaterial="translucentPowder">
      <a:bevelT w="25400" h="6350" prst="softRound"/>
      <a:bevelB w="0" h="0" prst="convex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chilly" dir="t"/>
    </dgm:scene3d>
    <dgm:sp3d z="12700" extrusionH="1700" prstMaterial="translucentPowder">
      <a:bevelT w="25400" h="6350" prst="softRound"/>
      <a:bevelB w="0" h="0" prst="convex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ibTrans2D1">
    <dgm:scene3d>
      <a:camera prst="orthographicFront"/>
      <a:lightRig rig="chilly" dir="t"/>
    </dgm:scene3d>
    <dgm:sp3d z="-25700" extrusionH="1700" prstMaterial="translucentPowder">
      <a:bevelT w="25400" h="6350" prst="softRound"/>
      <a:bevelB w="0" h="0" prst="convex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1D1">
    <dgm:scene3d>
      <a:camera prst="orthographicFront"/>
      <a:lightRig rig="chilly" dir="t"/>
    </dgm:scene3d>
    <dgm:sp3d z="-40000" prstMaterial="matte"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chilly" dir="t"/>
    </dgm:scene3d>
    <dgm:sp3d z="127000" prstMaterial="matte"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chilly" dir="t"/>
    </dgm:scene3d>
    <dgm:sp3d prstMaterial="translucentPowder">
      <a:bevelT w="127000" h="25400" prst="softRound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chilly" dir="t"/>
    </dgm:scene3d>
    <dgm:sp3d prstMaterial="translucentPowder">
      <a:bevelT w="127000" h="25400" prst="softRound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chilly" dir="t"/>
    </dgm:scene3d>
    <dgm:sp3d prstMaterial="translucentPowder">
      <a:bevelT w="127000" h="25400" prst="softRound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chilly" dir="t"/>
    </dgm:scene3d>
    <dgm:sp3d prstMaterial="translucentPowder">
      <a:bevelT w="127000" h="25400" prst="softRound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chilly" dir="t"/>
    </dgm:scene3d>
    <dgm:sp3d z="1700" extrusionH="1700" prstMaterial="translucentPowder">
      <a:bevelT w="25400" h="6350" prst="softRound"/>
      <a:bevelB w="0" h="0" prst="convex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parChTrans2D2">
    <dgm:scene3d>
      <a:camera prst="orthographicFront"/>
      <a:lightRig rig="chilly" dir="t"/>
    </dgm:scene3d>
    <dgm:sp3d z="1700" extrusionH="1700" prstMaterial="translucentPowder">
      <a:bevelT w="25400" h="6350" prst="softRound"/>
      <a:bevelB w="0" h="0" prst="convex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parChTrans2D3">
    <dgm:scene3d>
      <a:camera prst="orthographicFront"/>
      <a:lightRig rig="chilly" dir="t"/>
    </dgm:scene3d>
    <dgm:sp3d extrusionH="1700" prstMaterial="translucentPowder">
      <a:bevelT w="25400" h="6350" prst="softRound"/>
      <a:bevelB w="0" h="0" prst="convex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parChTrans2D4">
    <dgm:scene3d>
      <a:camera prst="orthographicFront"/>
      <a:lightRig rig="chilly" dir="t"/>
    </dgm:scene3d>
    <dgm:sp3d extrusionH="1700" prstMaterial="translucentPowder">
      <a:bevelT w="25400" h="6350" prst="softRound"/>
      <a:bevelB w="0" h="0" prst="convex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parChTrans1D1">
    <dgm:scene3d>
      <a:camera prst="orthographicFront"/>
      <a:lightRig rig="chilly" dir="t"/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chilly" dir="t"/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chilly" dir="t"/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chilly" dir="t"/>
    </dgm:scene3d>
    <dgm:sp3d z="12700" extrusionH="1700" prstMaterial="dkEdge">
      <a:bevelT w="25400" h="6350" prst="softRound"/>
      <a:bevelB w="0" h="0" prst="convex"/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chilly" dir="t"/>
    </dgm:scene3d>
    <dgm:sp3d z="12700" extrusionH="1700" prstMaterial="dkEdge">
      <a:bevelT w="25400" h="6350" prst="softRound"/>
      <a:bevelB w="0" h="0" prst="convex"/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chilly" dir="t"/>
    </dgm:scene3d>
    <dgm:sp3d prstMaterial="dkEdge">
      <a:bevelT w="25400" h="6350" prst="softRound"/>
      <a:bevelB w="0" h="0" prst="convex"/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chilly" dir="t"/>
    </dgm:scene3d>
    <dgm:sp3d prstMaterial="dkEdge">
      <a:bevelT w="127000" h="25400"/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Acc1">
    <dgm:scene3d>
      <a:camera prst="orthographicFront"/>
      <a:lightRig rig="chilly" dir="t"/>
    </dgm:scene3d>
    <dgm:sp3d z="-12700" extrusionH="1700" prstMaterial="dkEdge">
      <a:bevelT w="25400" h="6350" prst="softRound"/>
      <a:bevelB w="0" h="0" prst="convex"/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chilly" dir="t"/>
    </dgm:scene3d>
    <dgm:sp3d z="12700" extrusionH="1700" prstMaterial="dkEdge">
      <a:bevelT w="25400" h="6350" prst="softRound"/>
      <a:bevelB w="0" h="0" prst="convex"/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chilly" dir="t"/>
    </dgm:scene3d>
    <dgm:sp3d extrusionH="1700" prstMaterial="dkEdge">
      <a:bevelT w="25400" h="6350" prst="softRound"/>
      <a:bevelB w="0" h="0" prst="convex"/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chilly" dir="t"/>
    </dgm:scene3d>
    <dgm:sp3d z="-12700" extrusionH="1700" prstMaterial="dkEdge">
      <a:bevelT w="25400" h="6350" prst="softRound"/>
      <a:bevelB w="0" h="0" prst="convex"/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chilly" dir="t"/>
    </dgm:scene3d>
    <dgm:sp3d z="12700" extrusionH="1700" prstMaterial="dkEdge">
      <a:bevelT w="25400" h="6350" prst="softRound"/>
      <a:bevelB w="0" h="0" prst="convex"/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chilly" dir="t"/>
    </dgm:scene3d>
    <dgm:sp3d extrusionH="1700" prstMaterial="dkEdge">
      <a:bevelT w="25400" h="6350" prst="softRound"/>
      <a:bevelB w="0" h="0" prst="convex"/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chilly" dir="t"/>
    </dgm:scene3d>
    <dgm:sp3d z="-12700" extrusionH="1700" prstMaterial="dkEdge">
      <a:bevelT w="25400" h="6350" prst="softRound"/>
      <a:bevelB w="0" h="0" prst="convex"/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chilly" dir="t"/>
    </dgm:scene3d>
    <dgm:sp3d z="12700" extrusionH="1700" prstMaterial="dkEdge">
      <a:bevelT w="25400" h="6350" prst="softRound"/>
      <a:bevelB w="0" h="0" prst="convex"/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chilly" dir="t"/>
    </dgm:scene3d>
    <dgm:sp3d z="12700" extrusionH="1700" prstMaterial="dkEdge">
      <a:bevelT w="25400" h="6350" prst="softRound"/>
      <a:bevelB w="0" h="0" prst="convex"/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chilly" dir="t"/>
    </dgm:scene3d>
    <dgm:sp3d z="12700" extrusionH="1700" prstMaterial="dkEdge">
      <a:bevelT w="25400" h="6350" prst="softRound"/>
      <a:bevelB w="0" h="0" prst="convex"/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chilly" dir="t"/>
    </dgm:scene3d>
    <dgm:sp3d z="12700" extrusionH="1700" prstMaterial="dkEdge">
      <a:bevelT w="25400" h="6350" prst="softRound"/>
      <a:bevelB w="0" h="0" prst="convex"/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chilly" dir="t"/>
    </dgm:scene3d>
    <dgm:sp3d z="-12700" extrusionH="1700" prstMaterial="translucentPowder">
      <a:bevelT w="25400" h="6350" prst="softRound"/>
      <a:bevelB w="0" h="0" prst="convex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chilly" dir="t"/>
    </dgm:scene3d>
    <dgm:sp3d extrusionH="1700" prstMaterial="translucentPowder">
      <a:bevelT w="25400" h="6350" prst="softRound"/>
      <a:bevelB w="0" h="0" prst="convex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chilly" dir="t"/>
    </dgm:scene3d>
    <dgm:sp3d z="-15240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chilly" dir="t"/>
    </dgm:scene3d>
    <dgm:sp3d z="12700" extrusionH="1700" prstMaterial="translucentPowder">
      <a:bevelT w="25400" h="6350" prst="softRound"/>
      <a:bevelB w="0" h="0" prst="convex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diagramQuickStyle" Target="../diagrams/quickStyle1.xml"/><Relationship Id="rId2" Type="http://schemas.openxmlformats.org/officeDocument/2006/relationships/diagramLayout" Target="../diagrams/layout1.xml"/><Relationship Id="rId1" Type="http://schemas.openxmlformats.org/officeDocument/2006/relationships/diagramData" Target="../diagrams/data1.xml"/><Relationship Id="rId4" Type="http://schemas.openxmlformats.org/officeDocument/2006/relationships/diagramColors" Target="../diagrams/colors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180975</xdr:colOff>
      <xdr:row>35</xdr:row>
      <xdr:rowOff>9525</xdr:rowOff>
    </xdr:from>
    <xdr:to>
      <xdr:col>5</xdr:col>
      <xdr:colOff>495300</xdr:colOff>
      <xdr:row>52</xdr:row>
      <xdr:rowOff>0</xdr:rowOff>
    </xdr:to>
    <xdr:graphicFrame macro="">
      <xdr:nvGraphicFramePr>
        <xdr:cNvPr id="19" name="Diagram 18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6"/>
  <sheetViews>
    <sheetView topLeftCell="A26" zoomScaleNormal="100" workbookViewId="0">
      <selection activeCell="D4" sqref="D4"/>
    </sheetView>
  </sheetViews>
  <sheetFormatPr defaultRowHeight="12.75"/>
  <cols>
    <col min="2" max="2" width="16.85546875" customWidth="1"/>
    <col min="3" max="3" width="7.5703125" customWidth="1"/>
    <col min="4" max="4" width="12.85546875" customWidth="1"/>
    <col min="5" max="5" width="63.85546875" customWidth="1"/>
  </cols>
  <sheetData>
    <row r="1" spans="1:5" ht="15.75">
      <c r="B1" s="2" t="s">
        <v>3</v>
      </c>
    </row>
    <row r="3" spans="1:5" ht="38.25">
      <c r="E3" s="4" t="s">
        <v>5</v>
      </c>
    </row>
    <row r="4" spans="1:5">
      <c r="E4" s="3"/>
    </row>
    <row r="5" spans="1:5">
      <c r="E5" s="25"/>
    </row>
    <row r="6" spans="1:5">
      <c r="E6" s="1"/>
    </row>
    <row r="7" spans="1:5" ht="16.5" thickBot="1">
      <c r="B7" s="6" t="s">
        <v>2</v>
      </c>
      <c r="E7" s="7" t="s">
        <v>4</v>
      </c>
    </row>
    <row r="8" spans="1:5" ht="13.5" thickTop="1">
      <c r="A8" s="10"/>
      <c r="B8" s="16" t="s">
        <v>0</v>
      </c>
      <c r="C8" s="14" t="s">
        <v>1</v>
      </c>
      <c r="D8" s="15" t="s">
        <v>26</v>
      </c>
      <c r="E8" s="9" t="s">
        <v>17</v>
      </c>
    </row>
    <row r="9" spans="1:5">
      <c r="B9" s="5">
        <v>354353</v>
      </c>
      <c r="C9" s="5">
        <v>12</v>
      </c>
      <c r="D9" s="17">
        <f t="shared" ref="D9:D21" si="0">IF(C9&gt;15,C9*1.8,IF(C9&gt;=5,C9*2,IF(C9&lt;5,C9*2.5)))</f>
        <v>24</v>
      </c>
      <c r="E9" s="10"/>
    </row>
    <row r="10" spans="1:5">
      <c r="B10" s="5">
        <v>123131</v>
      </c>
      <c r="C10" s="5">
        <v>11</v>
      </c>
      <c r="D10" s="17">
        <f t="shared" si="0"/>
        <v>22</v>
      </c>
      <c r="E10" s="11" t="s">
        <v>18</v>
      </c>
    </row>
    <row r="11" spans="1:5">
      <c r="B11" s="5">
        <v>242422</v>
      </c>
      <c r="C11" s="5">
        <v>7</v>
      </c>
      <c r="D11" s="17">
        <f t="shared" si="0"/>
        <v>14</v>
      </c>
      <c r="E11" s="10"/>
    </row>
    <row r="12" spans="1:5">
      <c r="B12" s="5">
        <v>234242</v>
      </c>
      <c r="C12" s="5">
        <v>11</v>
      </c>
      <c r="D12" s="17">
        <f t="shared" si="0"/>
        <v>22</v>
      </c>
      <c r="E12" s="11" t="s">
        <v>24</v>
      </c>
    </row>
    <row r="13" spans="1:5">
      <c r="B13" s="5">
        <v>232322</v>
      </c>
      <c r="C13" s="5">
        <v>9</v>
      </c>
      <c r="D13" s="17">
        <f t="shared" si="0"/>
        <v>18</v>
      </c>
      <c r="E13" s="10"/>
    </row>
    <row r="14" spans="1:5">
      <c r="B14" s="5">
        <v>535353</v>
      </c>
      <c r="C14" s="5">
        <v>4</v>
      </c>
      <c r="D14" s="17">
        <f t="shared" si="0"/>
        <v>10</v>
      </c>
      <c r="E14" s="11" t="s">
        <v>13</v>
      </c>
    </row>
    <row r="15" spans="1:5">
      <c r="B15" s="5">
        <v>335555</v>
      </c>
      <c r="C15" s="5">
        <v>16</v>
      </c>
      <c r="D15" s="17">
        <f t="shared" si="0"/>
        <v>28.8</v>
      </c>
      <c r="E15" s="11" t="s">
        <v>14</v>
      </c>
    </row>
    <row r="16" spans="1:5">
      <c r="B16" s="5">
        <v>121311</v>
      </c>
      <c r="C16" s="5">
        <v>34</v>
      </c>
      <c r="D16" s="17">
        <f t="shared" si="0"/>
        <v>61.2</v>
      </c>
      <c r="E16" s="11" t="s">
        <v>15</v>
      </c>
    </row>
    <row r="17" spans="2:6">
      <c r="B17" s="5">
        <v>123232</v>
      </c>
      <c r="C17" s="5">
        <v>8</v>
      </c>
      <c r="D17" s="17">
        <f t="shared" si="0"/>
        <v>16</v>
      </c>
      <c r="E17" s="9" t="s">
        <v>16</v>
      </c>
      <c r="F17" s="10"/>
    </row>
    <row r="18" spans="2:6">
      <c r="B18" s="5">
        <v>333333</v>
      </c>
      <c r="C18" s="5">
        <v>33</v>
      </c>
      <c r="D18" s="17">
        <f t="shared" si="0"/>
        <v>59.4</v>
      </c>
      <c r="E18" s="8"/>
      <c r="F18" s="10"/>
    </row>
    <row r="19" spans="2:6">
      <c r="B19" s="5">
        <v>325325</v>
      </c>
      <c r="C19" s="5">
        <v>2</v>
      </c>
      <c r="D19" s="17">
        <f t="shared" si="0"/>
        <v>5</v>
      </c>
      <c r="E19" s="9" t="s">
        <v>9</v>
      </c>
      <c r="F19" s="10"/>
    </row>
    <row r="20" spans="2:6">
      <c r="B20" s="5">
        <v>352553</v>
      </c>
      <c r="C20" s="5">
        <v>44</v>
      </c>
      <c r="D20" s="17">
        <f t="shared" si="0"/>
        <v>79.2</v>
      </c>
      <c r="E20" s="11" t="s">
        <v>8</v>
      </c>
      <c r="F20" s="10"/>
    </row>
    <row r="21" spans="2:6">
      <c r="B21" s="5">
        <v>131311</v>
      </c>
      <c r="C21" s="5">
        <v>12</v>
      </c>
      <c r="D21" s="17">
        <f t="shared" si="0"/>
        <v>24</v>
      </c>
      <c r="E21" s="11"/>
      <c r="F21" s="10"/>
    </row>
    <row r="22" spans="2:6">
      <c r="B22" s="5">
        <v>131313</v>
      </c>
      <c r="C22" s="5">
        <v>5</v>
      </c>
      <c r="D22" s="17">
        <f>IF(C22&gt;15,C22*1.8,IF(C22&gt;=5,C22*2,IF(C22&lt;5,C22*2.5)))</f>
        <v>10</v>
      </c>
      <c r="E22" s="9" t="s">
        <v>19</v>
      </c>
      <c r="F22" s="10"/>
    </row>
    <row r="23" spans="2:6">
      <c r="B23" s="5">
        <v>353535</v>
      </c>
      <c r="C23" s="5">
        <v>21</v>
      </c>
      <c r="D23" s="17">
        <f t="shared" ref="D23:D44" si="1">IF(C23&gt;15,C23*1.8,IF(C23&gt;=5,C23*2,IF(C23&lt;5,C23*2.5)))</f>
        <v>37.800000000000004</v>
      </c>
      <c r="E23" s="9" t="s">
        <v>20</v>
      </c>
      <c r="F23" s="10"/>
    </row>
    <row r="24" spans="2:6">
      <c r="B24" s="5">
        <v>214242</v>
      </c>
      <c r="C24" s="5">
        <v>18</v>
      </c>
      <c r="D24" s="17">
        <f t="shared" si="1"/>
        <v>32.4</v>
      </c>
      <c r="E24" s="12" t="s">
        <v>6</v>
      </c>
      <c r="F24" s="10"/>
    </row>
    <row r="25" spans="2:6">
      <c r="B25" s="5">
        <v>225325</v>
      </c>
      <c r="C25" s="5">
        <v>12</v>
      </c>
      <c r="D25" s="17">
        <f t="shared" si="1"/>
        <v>24</v>
      </c>
      <c r="E25" s="12" t="s">
        <v>10</v>
      </c>
      <c r="F25" s="10"/>
    </row>
    <row r="26" spans="2:6">
      <c r="B26" s="5">
        <v>812132</v>
      </c>
      <c r="C26" s="5">
        <v>3</v>
      </c>
      <c r="D26" s="17">
        <f t="shared" si="1"/>
        <v>7.5</v>
      </c>
      <c r="E26" s="11" t="s">
        <v>11</v>
      </c>
      <c r="F26" s="10"/>
    </row>
    <row r="27" spans="2:6">
      <c r="B27" s="5">
        <v>325235</v>
      </c>
      <c r="C27" s="5">
        <v>9</v>
      </c>
      <c r="D27" s="17">
        <f t="shared" si="1"/>
        <v>18</v>
      </c>
      <c r="E27" s="11"/>
      <c r="F27" s="10"/>
    </row>
    <row r="28" spans="2:6">
      <c r="B28" s="5">
        <v>242424</v>
      </c>
      <c r="C28" s="5">
        <v>2</v>
      </c>
      <c r="D28" s="17">
        <f t="shared" si="1"/>
        <v>5</v>
      </c>
      <c r="E28" s="9" t="s">
        <v>21</v>
      </c>
      <c r="F28" s="10"/>
    </row>
    <row r="29" spans="2:6">
      <c r="B29" s="5">
        <v>252355</v>
      </c>
      <c r="C29" s="5">
        <v>10</v>
      </c>
      <c r="D29" s="17">
        <f t="shared" si="1"/>
        <v>20</v>
      </c>
      <c r="E29" s="12" t="s">
        <v>22</v>
      </c>
      <c r="F29" s="10"/>
    </row>
    <row r="30" spans="2:6">
      <c r="B30" s="5">
        <v>213351</v>
      </c>
      <c r="C30" s="5">
        <v>1</v>
      </c>
      <c r="D30" s="17">
        <f t="shared" si="1"/>
        <v>2.5</v>
      </c>
      <c r="E30" s="12" t="s">
        <v>23</v>
      </c>
      <c r="F30" s="10"/>
    </row>
    <row r="31" spans="2:6">
      <c r="B31" s="5">
        <v>235235</v>
      </c>
      <c r="C31" s="5">
        <v>7</v>
      </c>
      <c r="D31" s="17">
        <f t="shared" si="1"/>
        <v>14</v>
      </c>
      <c r="E31" s="10"/>
      <c r="F31" s="10"/>
    </row>
    <row r="32" spans="2:6">
      <c r="B32" s="5">
        <v>131311</v>
      </c>
      <c r="C32" s="5">
        <v>12</v>
      </c>
      <c r="D32" s="17">
        <f t="shared" si="1"/>
        <v>24</v>
      </c>
      <c r="E32" t="s">
        <v>25</v>
      </c>
      <c r="F32" s="10"/>
    </row>
    <row r="33" spans="2:5">
      <c r="B33" s="5">
        <v>132131</v>
      </c>
      <c r="C33" s="5">
        <v>8</v>
      </c>
      <c r="D33" s="17">
        <f t="shared" si="1"/>
        <v>16</v>
      </c>
      <c r="E33" s="12" t="s">
        <v>7</v>
      </c>
    </row>
    <row r="34" spans="2:5">
      <c r="B34" s="5">
        <v>335555</v>
      </c>
      <c r="C34" s="5">
        <v>21</v>
      </c>
      <c r="D34" s="17">
        <f t="shared" si="1"/>
        <v>37.800000000000004</v>
      </c>
      <c r="E34" s="11" t="s">
        <v>12</v>
      </c>
    </row>
    <row r="35" spans="2:5">
      <c r="B35" s="5">
        <v>121311</v>
      </c>
      <c r="C35" s="5">
        <v>18</v>
      </c>
      <c r="D35" s="17">
        <f t="shared" si="1"/>
        <v>32.4</v>
      </c>
    </row>
    <row r="36" spans="2:5">
      <c r="B36" s="5">
        <v>123232</v>
      </c>
      <c r="C36" s="5">
        <v>12</v>
      </c>
      <c r="D36" s="17">
        <f t="shared" si="1"/>
        <v>24</v>
      </c>
    </row>
    <row r="37" spans="2:5">
      <c r="B37" s="5">
        <v>333333</v>
      </c>
      <c r="C37" s="5">
        <v>3</v>
      </c>
      <c r="D37" s="17">
        <f t="shared" si="1"/>
        <v>7.5</v>
      </c>
    </row>
    <row r="38" spans="2:5">
      <c r="B38" s="5">
        <v>325325</v>
      </c>
      <c r="C38" s="5">
        <v>9</v>
      </c>
      <c r="D38" s="17">
        <f t="shared" si="1"/>
        <v>18</v>
      </c>
    </row>
    <row r="39" spans="2:5">
      <c r="B39" s="5">
        <v>352553</v>
      </c>
      <c r="C39" s="5">
        <v>2</v>
      </c>
      <c r="D39" s="17">
        <f t="shared" si="1"/>
        <v>5</v>
      </c>
    </row>
    <row r="40" spans="2:5">
      <c r="B40" s="5">
        <v>131311</v>
      </c>
      <c r="C40" s="5">
        <v>10</v>
      </c>
      <c r="D40" s="17">
        <f t="shared" si="1"/>
        <v>20</v>
      </c>
    </row>
    <row r="41" spans="2:5">
      <c r="B41" s="5">
        <v>131313</v>
      </c>
      <c r="C41" s="5">
        <v>1</v>
      </c>
      <c r="D41" s="17">
        <f t="shared" si="1"/>
        <v>2.5</v>
      </c>
    </row>
    <row r="42" spans="2:5">
      <c r="B42" s="5">
        <v>353535</v>
      </c>
      <c r="C42" s="5">
        <v>2</v>
      </c>
      <c r="D42" s="17">
        <f t="shared" si="1"/>
        <v>5</v>
      </c>
    </row>
    <row r="43" spans="2:5">
      <c r="B43" s="5">
        <v>214242</v>
      </c>
      <c r="C43" s="5">
        <v>10</v>
      </c>
      <c r="D43" s="17">
        <f t="shared" si="1"/>
        <v>20</v>
      </c>
    </row>
    <row r="44" spans="2:5">
      <c r="B44" s="5">
        <v>225325</v>
      </c>
      <c r="C44" s="5">
        <v>1</v>
      </c>
      <c r="D44" s="17">
        <f t="shared" si="1"/>
        <v>2.5</v>
      </c>
    </row>
    <row r="45" spans="2:5">
      <c r="B45" s="13"/>
      <c r="C45" s="5"/>
      <c r="D45" s="17"/>
    </row>
    <row r="46" spans="2:5">
      <c r="C46" s="18" t="s">
        <v>27</v>
      </c>
      <c r="D46" s="19">
        <f>SUM(D9:D44)</f>
        <v>769.49999999999989</v>
      </c>
    </row>
  </sheetData>
  <phoneticPr fontId="6" type="noConversion"/>
  <pageMargins left="0.5" right="0.41" top="1" bottom="1" header="0.5" footer="0.5"/>
  <pageSetup paperSize="9" orientation="portrait" r:id="rId1"/>
  <headerFooter alignWithMargins="0">
    <oddHeader>&amp;C&amp;D</oddHeader>
    <oddFooter>&amp;LK.Ruul ja T.Lasn  &amp;R&amp;F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3:D67"/>
  <sheetViews>
    <sheetView topLeftCell="A43" workbookViewId="0">
      <selection activeCell="D7" sqref="D7"/>
    </sheetView>
  </sheetViews>
  <sheetFormatPr defaultRowHeight="12.75" outlineLevelRow="2"/>
  <cols>
    <col min="2" max="2" width="15.28515625" customWidth="1"/>
    <col min="3" max="3" width="11" customWidth="1"/>
  </cols>
  <sheetData>
    <row r="3" spans="2:4" ht="16.5" thickBot="1">
      <c r="B3" s="6" t="s">
        <v>2</v>
      </c>
    </row>
    <row r="4" spans="2:4" ht="13.5" thickTop="1">
      <c r="B4" s="16" t="s">
        <v>0</v>
      </c>
      <c r="C4" s="14" t="s">
        <v>1</v>
      </c>
      <c r="D4" s="15" t="s">
        <v>26</v>
      </c>
    </row>
    <row r="5" spans="2:4" outlineLevel="2">
      <c r="B5" s="5">
        <v>121311</v>
      </c>
      <c r="C5" s="5">
        <v>34</v>
      </c>
      <c r="D5" s="17">
        <f>IF(C5&gt;15,C5*1.8,IF(C5&gt;=5,C5*2,IF(C5&lt;5,C5*2.5)))</f>
        <v>61.2</v>
      </c>
    </row>
    <row r="6" spans="2:4" outlineLevel="2">
      <c r="B6" s="5">
        <v>121311</v>
      </c>
      <c r="C6" s="5">
        <v>18</v>
      </c>
      <c r="D6" s="17">
        <f>IF(C6&gt;15,C6*1.8,IF(C6&gt;=5,C6*2,IF(C6&lt;5,C6*2.5)))</f>
        <v>32.4</v>
      </c>
    </row>
    <row r="7" spans="2:4" outlineLevel="1">
      <c r="B7" s="20" t="s">
        <v>28</v>
      </c>
      <c r="C7" s="5">
        <f>SUBTOTAL(9,C5:C6)</f>
        <v>52</v>
      </c>
      <c r="D7" s="17">
        <f>SUBTOTAL(9,D5:D6)</f>
        <v>93.6</v>
      </c>
    </row>
    <row r="8" spans="2:4" outlineLevel="2">
      <c r="B8" s="5">
        <v>123131</v>
      </c>
      <c r="C8" s="5">
        <v>11</v>
      </c>
      <c r="D8" s="17">
        <f>IF(C8&gt;15,C8*1.8,IF(C8&gt;=5,C8*2,IF(C8&lt;5,C8*2.5)))</f>
        <v>22</v>
      </c>
    </row>
    <row r="9" spans="2:4" outlineLevel="1">
      <c r="B9" s="21" t="s">
        <v>29</v>
      </c>
      <c r="C9" s="5">
        <f>SUBTOTAL(9,C8:C8)</f>
        <v>11</v>
      </c>
      <c r="D9" s="17">
        <f>SUBTOTAL(9,D8:D8)</f>
        <v>22</v>
      </c>
    </row>
    <row r="10" spans="2:4" outlineLevel="2">
      <c r="B10" s="5">
        <v>123232</v>
      </c>
      <c r="C10" s="5">
        <v>8</v>
      </c>
      <c r="D10" s="17">
        <f>IF(C10&gt;15,C10*1.8,IF(C10&gt;=5,C10*2,IF(C10&lt;5,C10*2.5)))</f>
        <v>16</v>
      </c>
    </row>
    <row r="11" spans="2:4" outlineLevel="2">
      <c r="B11" s="5">
        <v>123232</v>
      </c>
      <c r="C11" s="5">
        <v>12</v>
      </c>
      <c r="D11" s="17">
        <f>IF(C11&gt;15,C11*1.8,IF(C11&gt;=5,C11*2,IF(C11&lt;5,C11*2.5)))</f>
        <v>24</v>
      </c>
    </row>
    <row r="12" spans="2:4" outlineLevel="1">
      <c r="B12" s="21" t="s">
        <v>30</v>
      </c>
      <c r="C12" s="5">
        <f>SUBTOTAL(9,C10:C11)</f>
        <v>20</v>
      </c>
      <c r="D12" s="17">
        <f>SUBTOTAL(9,D10:D11)</f>
        <v>40</v>
      </c>
    </row>
    <row r="13" spans="2:4" outlineLevel="2">
      <c r="B13" s="5">
        <v>131311</v>
      </c>
      <c r="C13" s="5">
        <v>12</v>
      </c>
      <c r="D13" s="17">
        <f>IF(C13&gt;15,C13*1.8,IF(C13&gt;=5,C13*2,IF(C13&lt;5,C13*2.5)))</f>
        <v>24</v>
      </c>
    </row>
    <row r="14" spans="2:4" outlineLevel="2">
      <c r="B14" s="5">
        <v>131311</v>
      </c>
      <c r="C14" s="5">
        <v>12</v>
      </c>
      <c r="D14" s="17">
        <f>IF(C14&gt;15,C14*1.8,IF(C14&gt;=5,C14*2,IF(C14&lt;5,C14*2.5)))</f>
        <v>24</v>
      </c>
    </row>
    <row r="15" spans="2:4" outlineLevel="2">
      <c r="B15" s="5">
        <v>131311</v>
      </c>
      <c r="C15" s="5">
        <v>10</v>
      </c>
      <c r="D15" s="17">
        <f>IF(C15&gt;15,C15*1.8,IF(C15&gt;=5,C15*2,IF(C15&lt;5,C15*2.5)))</f>
        <v>20</v>
      </c>
    </row>
    <row r="16" spans="2:4" outlineLevel="1">
      <c r="B16" s="21" t="s">
        <v>31</v>
      </c>
      <c r="C16" s="5">
        <f>SUBTOTAL(9,C13:C15)</f>
        <v>34</v>
      </c>
      <c r="D16" s="17">
        <f>SUBTOTAL(9,D13:D15)</f>
        <v>68</v>
      </c>
    </row>
    <row r="17" spans="2:4" outlineLevel="2">
      <c r="B17" s="5">
        <v>131313</v>
      </c>
      <c r="C17" s="5">
        <v>5</v>
      </c>
      <c r="D17" s="17">
        <f>IF(C17&gt;15,C17*1.8,IF(C17&gt;=5,C17*2,IF(C17&lt;5,C17*2.5)))</f>
        <v>10</v>
      </c>
    </row>
    <row r="18" spans="2:4" outlineLevel="2">
      <c r="B18" s="5">
        <v>131313</v>
      </c>
      <c r="C18" s="5">
        <v>1</v>
      </c>
      <c r="D18" s="17">
        <f>IF(C18&gt;15,C18*1.8,IF(C18&gt;=5,C18*2,IF(C18&lt;5,C18*2.5)))</f>
        <v>2.5</v>
      </c>
    </row>
    <row r="19" spans="2:4" outlineLevel="1">
      <c r="B19" s="21" t="s">
        <v>32</v>
      </c>
      <c r="C19" s="5">
        <f>SUBTOTAL(9,C17:C18)</f>
        <v>6</v>
      </c>
      <c r="D19" s="17">
        <f>SUBTOTAL(9,D17:D18)</f>
        <v>12.5</v>
      </c>
    </row>
    <row r="20" spans="2:4" outlineLevel="2">
      <c r="B20" s="5">
        <v>132131</v>
      </c>
      <c r="C20" s="5">
        <v>8</v>
      </c>
      <c r="D20" s="17">
        <f>IF(C20&gt;15,C20*1.8,IF(C20&gt;=5,C20*2,IF(C20&lt;5,C20*2.5)))</f>
        <v>16</v>
      </c>
    </row>
    <row r="21" spans="2:4" outlineLevel="1">
      <c r="B21" s="21" t="s">
        <v>33</v>
      </c>
      <c r="C21" s="5">
        <f>SUBTOTAL(9,C20:C20)</f>
        <v>8</v>
      </c>
      <c r="D21" s="17">
        <f>SUBTOTAL(9,D20:D20)</f>
        <v>16</v>
      </c>
    </row>
    <row r="22" spans="2:4" outlineLevel="2">
      <c r="B22" s="5">
        <v>213351</v>
      </c>
      <c r="C22" s="5">
        <v>1</v>
      </c>
      <c r="D22" s="17">
        <f>IF(C22&gt;15,C22*1.8,IF(C22&gt;=5,C22*2,IF(C22&lt;5,C22*2.5)))</f>
        <v>2.5</v>
      </c>
    </row>
    <row r="23" spans="2:4" outlineLevel="1">
      <c r="B23" s="21" t="s">
        <v>34</v>
      </c>
      <c r="C23" s="5">
        <f>SUBTOTAL(9,C22:C22)</f>
        <v>1</v>
      </c>
      <c r="D23" s="17">
        <f>SUBTOTAL(9,D22:D22)</f>
        <v>2.5</v>
      </c>
    </row>
    <row r="24" spans="2:4" outlineLevel="2">
      <c r="B24" s="5">
        <v>214242</v>
      </c>
      <c r="C24" s="5">
        <v>18</v>
      </c>
      <c r="D24" s="17">
        <f>IF(C24&gt;15,C24*1.8,IF(C24&gt;=5,C24*2,IF(C24&lt;5,C24*2.5)))</f>
        <v>32.4</v>
      </c>
    </row>
    <row r="25" spans="2:4" outlineLevel="2">
      <c r="B25" s="5">
        <v>214242</v>
      </c>
      <c r="C25" s="5">
        <v>10</v>
      </c>
      <c r="D25" s="17">
        <f>IF(C25&gt;15,C25*1.8,IF(C25&gt;=5,C25*2,IF(C25&lt;5,C25*2.5)))</f>
        <v>20</v>
      </c>
    </row>
    <row r="26" spans="2:4" outlineLevel="1">
      <c r="B26" s="21" t="s">
        <v>35</v>
      </c>
      <c r="C26" s="5">
        <f>SUBTOTAL(9,C24:C25)</f>
        <v>28</v>
      </c>
      <c r="D26" s="17">
        <f>SUBTOTAL(9,D24:D25)</f>
        <v>52.4</v>
      </c>
    </row>
    <row r="27" spans="2:4" outlineLevel="2">
      <c r="B27" s="5">
        <v>225325</v>
      </c>
      <c r="C27" s="5">
        <v>12</v>
      </c>
      <c r="D27" s="17">
        <f>IF(C27&gt;15,C27*1.8,IF(C27&gt;=5,C27*2,IF(C27&lt;5,C27*2.5)))</f>
        <v>24</v>
      </c>
    </row>
    <row r="28" spans="2:4" outlineLevel="2">
      <c r="B28" s="5">
        <v>225325</v>
      </c>
      <c r="C28" s="5">
        <v>1</v>
      </c>
      <c r="D28" s="17">
        <f>IF(C28&gt;15,C28*1.8,IF(C28&gt;=5,C28*2,IF(C28&lt;5,C28*2.5)))</f>
        <v>2.5</v>
      </c>
    </row>
    <row r="29" spans="2:4" outlineLevel="1">
      <c r="B29" s="21" t="s">
        <v>36</v>
      </c>
      <c r="C29" s="5">
        <f>SUBTOTAL(9,C27:C28)</f>
        <v>13</v>
      </c>
      <c r="D29" s="17">
        <f>SUBTOTAL(9,D27:D28)</f>
        <v>26.5</v>
      </c>
    </row>
    <row r="30" spans="2:4" outlineLevel="2">
      <c r="B30" s="5">
        <v>232322</v>
      </c>
      <c r="C30" s="5">
        <v>9</v>
      </c>
      <c r="D30" s="17">
        <f>IF(C30&gt;15,C30*1.8,IF(C30&gt;=5,C30*2,IF(C30&lt;5,C30*2.5)))</f>
        <v>18</v>
      </c>
    </row>
    <row r="31" spans="2:4" outlineLevel="1">
      <c r="B31" s="21" t="s">
        <v>37</v>
      </c>
      <c r="C31" s="5">
        <f>SUBTOTAL(9,C30:C30)</f>
        <v>9</v>
      </c>
      <c r="D31" s="17">
        <f>SUBTOTAL(9,D30:D30)</f>
        <v>18</v>
      </c>
    </row>
    <row r="32" spans="2:4" outlineLevel="2">
      <c r="B32" s="5">
        <v>234242</v>
      </c>
      <c r="C32" s="5">
        <v>11</v>
      </c>
      <c r="D32" s="17">
        <f>IF(C32&gt;15,C32*1.8,IF(C32&gt;=5,C32*2,IF(C32&lt;5,C32*2.5)))</f>
        <v>22</v>
      </c>
    </row>
    <row r="33" spans="2:4" outlineLevel="1">
      <c r="B33" s="21" t="s">
        <v>38</v>
      </c>
      <c r="C33" s="5">
        <f>SUBTOTAL(9,C32:C32)</f>
        <v>11</v>
      </c>
      <c r="D33" s="17">
        <f>SUBTOTAL(9,D32:D32)</f>
        <v>22</v>
      </c>
    </row>
    <row r="34" spans="2:4" outlineLevel="2">
      <c r="B34" s="5">
        <v>235235</v>
      </c>
      <c r="C34" s="5">
        <v>7</v>
      </c>
      <c r="D34" s="17">
        <f>IF(C34&gt;15,C34*1.8,IF(C34&gt;=5,C34*2,IF(C34&lt;5,C34*2.5)))</f>
        <v>14</v>
      </c>
    </row>
    <row r="35" spans="2:4" outlineLevel="1">
      <c r="B35" s="21" t="s">
        <v>39</v>
      </c>
      <c r="C35" s="5">
        <f>SUBTOTAL(9,C34:C34)</f>
        <v>7</v>
      </c>
      <c r="D35" s="17">
        <f>SUBTOTAL(9,D34:D34)</f>
        <v>14</v>
      </c>
    </row>
    <row r="36" spans="2:4" outlineLevel="2">
      <c r="B36" s="5">
        <v>242422</v>
      </c>
      <c r="C36" s="5">
        <v>7</v>
      </c>
      <c r="D36" s="17">
        <f>IF(C36&gt;15,C36*1.8,IF(C36&gt;=5,C36*2,IF(C36&lt;5,C36*2.5)))</f>
        <v>14</v>
      </c>
    </row>
    <row r="37" spans="2:4" outlineLevel="1">
      <c r="B37" s="21" t="s">
        <v>40</v>
      </c>
      <c r="C37" s="5">
        <f>SUBTOTAL(9,C36:C36)</f>
        <v>7</v>
      </c>
      <c r="D37" s="17">
        <f>SUBTOTAL(9,D36:D36)</f>
        <v>14</v>
      </c>
    </row>
    <row r="38" spans="2:4" outlineLevel="2">
      <c r="B38" s="5">
        <v>242424</v>
      </c>
      <c r="C38" s="5">
        <v>2</v>
      </c>
      <c r="D38" s="17">
        <f>IF(C38&gt;15,C38*1.8,IF(C38&gt;=5,C38*2,IF(C38&lt;5,C38*2.5)))</f>
        <v>5</v>
      </c>
    </row>
    <row r="39" spans="2:4" outlineLevel="1">
      <c r="B39" s="21" t="s">
        <v>41</v>
      </c>
      <c r="C39" s="5">
        <f>SUBTOTAL(9,C38:C38)</f>
        <v>2</v>
      </c>
      <c r="D39" s="17">
        <f>SUBTOTAL(9,D38:D38)</f>
        <v>5</v>
      </c>
    </row>
    <row r="40" spans="2:4" outlineLevel="2">
      <c r="B40" s="5">
        <v>252355</v>
      </c>
      <c r="C40" s="5">
        <v>10</v>
      </c>
      <c r="D40" s="17">
        <f>IF(C40&gt;15,C40*1.8,IF(C40&gt;=5,C40*2,IF(C40&lt;5,C40*2.5)))</f>
        <v>20</v>
      </c>
    </row>
    <row r="41" spans="2:4" outlineLevel="1">
      <c r="B41" s="21" t="s">
        <v>42</v>
      </c>
      <c r="C41" s="5">
        <f>SUBTOTAL(9,C40:C40)</f>
        <v>10</v>
      </c>
      <c r="D41" s="17">
        <f>SUBTOTAL(9,D40:D40)</f>
        <v>20</v>
      </c>
    </row>
    <row r="42" spans="2:4" outlineLevel="2">
      <c r="B42" s="5">
        <v>325235</v>
      </c>
      <c r="C42" s="5">
        <v>9</v>
      </c>
      <c r="D42" s="17">
        <f>IF(C42&gt;15,C42*1.8,IF(C42&gt;=5,C42*2,IF(C42&lt;5,C42*2.5)))</f>
        <v>18</v>
      </c>
    </row>
    <row r="43" spans="2:4" outlineLevel="1">
      <c r="B43" s="21" t="s">
        <v>43</v>
      </c>
      <c r="C43" s="5">
        <f>SUBTOTAL(9,C42:C42)</f>
        <v>9</v>
      </c>
      <c r="D43" s="17">
        <f>SUBTOTAL(9,D42:D42)</f>
        <v>18</v>
      </c>
    </row>
    <row r="44" spans="2:4" outlineLevel="2">
      <c r="B44" s="5">
        <v>325325</v>
      </c>
      <c r="C44" s="5">
        <v>2</v>
      </c>
      <c r="D44" s="17">
        <f>IF(C44&gt;15,C44*1.8,IF(C44&gt;=5,C44*2,IF(C44&lt;5,C44*2.5)))</f>
        <v>5</v>
      </c>
    </row>
    <row r="45" spans="2:4" outlineLevel="2">
      <c r="B45" s="5">
        <v>325325</v>
      </c>
      <c r="C45" s="5">
        <v>9</v>
      </c>
      <c r="D45" s="17">
        <f>IF(C45&gt;15,C45*1.8,IF(C45&gt;=5,C45*2,IF(C45&lt;5,C45*2.5)))</f>
        <v>18</v>
      </c>
    </row>
    <row r="46" spans="2:4" outlineLevel="1">
      <c r="B46" s="21" t="s">
        <v>44</v>
      </c>
      <c r="C46" s="5">
        <f>SUBTOTAL(9,C44:C45)</f>
        <v>11</v>
      </c>
      <c r="D46" s="17">
        <f>SUBTOTAL(9,D44:D45)</f>
        <v>23</v>
      </c>
    </row>
    <row r="47" spans="2:4" outlineLevel="2">
      <c r="B47" s="5">
        <v>333333</v>
      </c>
      <c r="C47" s="5">
        <v>33</v>
      </c>
      <c r="D47" s="17">
        <f>IF(C47&gt;15,C47*1.8,IF(C47&gt;=5,C47*2,IF(C47&lt;5,C47*2.5)))</f>
        <v>59.4</v>
      </c>
    </row>
    <row r="48" spans="2:4" outlineLevel="2">
      <c r="B48" s="5">
        <v>333333</v>
      </c>
      <c r="C48" s="5">
        <v>3</v>
      </c>
      <c r="D48" s="17">
        <f>IF(C48&gt;15,C48*1.8,IF(C48&gt;=5,C48*2,IF(C48&lt;5,C48*2.5)))</f>
        <v>7.5</v>
      </c>
    </row>
    <row r="49" spans="2:4" outlineLevel="1">
      <c r="B49" s="21" t="s">
        <v>45</v>
      </c>
      <c r="C49" s="5">
        <f>SUBTOTAL(9,C47:C48)</f>
        <v>36</v>
      </c>
      <c r="D49" s="17">
        <f>SUBTOTAL(9,D47:D48)</f>
        <v>66.900000000000006</v>
      </c>
    </row>
    <row r="50" spans="2:4" outlineLevel="2">
      <c r="B50" s="5">
        <v>335555</v>
      </c>
      <c r="C50" s="5">
        <v>16</v>
      </c>
      <c r="D50" s="17">
        <f>IF(C50&gt;15,C50*1.8,IF(C50&gt;=5,C50*2,IF(C50&lt;5,C50*2.5)))</f>
        <v>28.8</v>
      </c>
    </row>
    <row r="51" spans="2:4" outlineLevel="2">
      <c r="B51" s="5">
        <v>335555</v>
      </c>
      <c r="C51" s="5">
        <v>21</v>
      </c>
      <c r="D51" s="17">
        <f>IF(C51&gt;15,C51*1.8,IF(C51&gt;=5,C51*2,IF(C51&lt;5,C51*2.5)))</f>
        <v>37.800000000000004</v>
      </c>
    </row>
    <row r="52" spans="2:4" outlineLevel="1">
      <c r="B52" s="21" t="s">
        <v>46</v>
      </c>
      <c r="C52" s="5">
        <f>SUBTOTAL(9,C50:C51)</f>
        <v>37</v>
      </c>
      <c r="D52" s="17">
        <f>SUBTOTAL(9,D50:D51)</f>
        <v>66.600000000000009</v>
      </c>
    </row>
    <row r="53" spans="2:4" outlineLevel="2">
      <c r="B53" s="5">
        <v>352553</v>
      </c>
      <c r="C53" s="5">
        <v>44</v>
      </c>
      <c r="D53" s="17">
        <f>IF(C53&gt;15,C53*1.8,IF(C53&gt;=5,C53*2,IF(C53&lt;5,C53*2.5)))</f>
        <v>79.2</v>
      </c>
    </row>
    <row r="54" spans="2:4" outlineLevel="2">
      <c r="B54" s="5">
        <v>352553</v>
      </c>
      <c r="C54" s="5">
        <v>2</v>
      </c>
      <c r="D54" s="17">
        <f>IF(C54&gt;15,C54*1.8,IF(C54&gt;=5,C54*2,IF(C54&lt;5,C54*2.5)))</f>
        <v>5</v>
      </c>
    </row>
    <row r="55" spans="2:4" outlineLevel="1">
      <c r="B55" s="21" t="s">
        <v>47</v>
      </c>
      <c r="C55" s="5">
        <f>SUBTOTAL(9,C53:C54)</f>
        <v>46</v>
      </c>
      <c r="D55" s="17">
        <f>SUBTOTAL(9,D53:D54)</f>
        <v>84.2</v>
      </c>
    </row>
    <row r="56" spans="2:4" outlineLevel="2">
      <c r="B56" s="5">
        <v>353535</v>
      </c>
      <c r="C56" s="5">
        <v>21</v>
      </c>
      <c r="D56" s="17">
        <f>IF(C56&gt;15,C56*1.8,IF(C56&gt;=5,C56*2,IF(C56&lt;5,C56*2.5)))</f>
        <v>37.800000000000004</v>
      </c>
    </row>
    <row r="57" spans="2:4" outlineLevel="2">
      <c r="B57" s="5">
        <v>353535</v>
      </c>
      <c r="C57" s="5">
        <v>2</v>
      </c>
      <c r="D57" s="17">
        <f>IF(C57&gt;15,C57*1.8,IF(C57&gt;=5,C57*2,IF(C57&lt;5,C57*2.5)))</f>
        <v>5</v>
      </c>
    </row>
    <row r="58" spans="2:4" outlineLevel="1">
      <c r="B58" s="21" t="s">
        <v>48</v>
      </c>
      <c r="C58" s="5">
        <f>SUBTOTAL(9,C56:C57)</f>
        <v>23</v>
      </c>
      <c r="D58" s="17">
        <f>SUBTOTAL(9,D56:D57)</f>
        <v>42.800000000000004</v>
      </c>
    </row>
    <row r="59" spans="2:4" outlineLevel="2">
      <c r="B59" s="5">
        <v>354353</v>
      </c>
      <c r="C59" s="5">
        <v>12</v>
      </c>
      <c r="D59" s="17">
        <f>IF(C59&gt;15,C59*1.8,IF(C59&gt;=5,C59*2,IF(C59&lt;5,C59*2.5)))</f>
        <v>24</v>
      </c>
    </row>
    <row r="60" spans="2:4" outlineLevel="1">
      <c r="B60" s="21" t="s">
        <v>49</v>
      </c>
      <c r="C60" s="5">
        <f>SUBTOTAL(9,C59:C59)</f>
        <v>12</v>
      </c>
      <c r="D60" s="17">
        <f>SUBTOTAL(9,D59:D59)</f>
        <v>24</v>
      </c>
    </row>
    <row r="61" spans="2:4" outlineLevel="2">
      <c r="B61" s="5">
        <v>535353</v>
      </c>
      <c r="C61" s="5">
        <v>4</v>
      </c>
      <c r="D61" s="17">
        <f>IF(C61&gt;15,C61*1.8,IF(C61&gt;=5,C61*2,IF(C61&lt;5,C61*2.5)))</f>
        <v>10</v>
      </c>
    </row>
    <row r="62" spans="2:4" outlineLevel="1">
      <c r="B62" s="21" t="s">
        <v>50</v>
      </c>
      <c r="C62" s="5">
        <f>SUBTOTAL(9,C61:C61)</f>
        <v>4</v>
      </c>
      <c r="D62" s="17">
        <f>SUBTOTAL(9,D61:D61)</f>
        <v>10</v>
      </c>
    </row>
    <row r="63" spans="2:4" outlineLevel="2">
      <c r="B63" s="5">
        <v>812132</v>
      </c>
      <c r="C63" s="5">
        <v>3</v>
      </c>
      <c r="D63" s="17">
        <f>IF(C63&gt;15,C63*1.8,IF(C63&gt;=5,C63*2,IF(C63&lt;5,C63*2.5)))</f>
        <v>7.5</v>
      </c>
    </row>
    <row r="64" spans="2:4" outlineLevel="1">
      <c r="B64" s="21" t="s">
        <v>51</v>
      </c>
      <c r="C64" s="5">
        <f>SUBTOTAL(9,C63:C63)</f>
        <v>3</v>
      </c>
      <c r="D64" s="17">
        <f>SUBTOTAL(9,D63:D63)</f>
        <v>7.5</v>
      </c>
    </row>
    <row r="65" spans="2:4">
      <c r="B65" s="21" t="s">
        <v>52</v>
      </c>
      <c r="C65" s="5">
        <f>SUBTOTAL(9,C5:C63)</f>
        <v>400</v>
      </c>
      <c r="D65" s="17">
        <f>SUBTOTAL(9,D5:D63)</f>
        <v>769.49999999999989</v>
      </c>
    </row>
    <row r="66" spans="2:4">
      <c r="B66" s="13"/>
      <c r="C66" s="13"/>
      <c r="D66" s="24"/>
    </row>
    <row r="67" spans="2:4">
      <c r="B67" s="13"/>
      <c r="C67" s="22"/>
      <c r="D67" s="10"/>
    </row>
  </sheetData>
  <sortState ref="B5:D40">
    <sortCondition ref="B5"/>
  </sortState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B3:D58"/>
  <sheetViews>
    <sheetView tabSelected="1" topLeftCell="A14" workbookViewId="0">
      <selection activeCell="C37" sqref="C37"/>
    </sheetView>
  </sheetViews>
  <sheetFormatPr defaultRowHeight="12.75" outlineLevelRow="2"/>
  <cols>
    <col min="2" max="2" width="15" customWidth="1"/>
  </cols>
  <sheetData>
    <row r="3" spans="2:4" ht="16.5" thickBot="1">
      <c r="B3" s="6" t="s">
        <v>2</v>
      </c>
    </row>
    <row r="4" spans="2:4" ht="13.5" thickTop="1">
      <c r="B4" s="23" t="s">
        <v>0</v>
      </c>
      <c r="C4" s="14" t="s">
        <v>1</v>
      </c>
      <c r="D4" s="15" t="s">
        <v>26</v>
      </c>
    </row>
    <row r="5" spans="2:4" outlineLevel="2">
      <c r="B5" s="5">
        <v>213351</v>
      </c>
      <c r="C5" s="5">
        <v>1</v>
      </c>
      <c r="D5" s="17">
        <f>IF(C5&gt;15,C5*1.8,IF(C5&gt;=5,C5*2,IF(C5&lt;5,C5*2.5)))</f>
        <v>2.5</v>
      </c>
    </row>
    <row r="6" spans="2:4" outlineLevel="2">
      <c r="B6" s="5">
        <v>131313</v>
      </c>
      <c r="C6" s="5">
        <v>1</v>
      </c>
      <c r="D6" s="17">
        <f>IF(C6&gt;15,C6*1.8,IF(C6&gt;=5,C6*2,IF(C6&lt;5,C6*2.5)))</f>
        <v>2.5</v>
      </c>
    </row>
    <row r="7" spans="2:4" outlineLevel="2">
      <c r="B7" s="5">
        <v>225325</v>
      </c>
      <c r="C7" s="5">
        <v>1</v>
      </c>
      <c r="D7" s="17">
        <f>IF(C7&gt;15,C7*1.8,IF(C7&gt;=5,C7*2,IF(C7&lt;5,C7*2.5)))</f>
        <v>2.5</v>
      </c>
    </row>
    <row r="8" spans="2:4" outlineLevel="1">
      <c r="B8" s="20" t="s">
        <v>53</v>
      </c>
      <c r="C8" s="5">
        <f>SUBTOTAL(3,C5:C7)</f>
        <v>3</v>
      </c>
      <c r="D8" s="17"/>
    </row>
    <row r="9" spans="2:4" outlineLevel="2">
      <c r="B9" s="5">
        <v>325325</v>
      </c>
      <c r="C9" s="5">
        <v>2</v>
      </c>
      <c r="D9" s="17">
        <f>IF(C9&gt;15,C9*1.8,IF(C9&gt;=5,C9*2,IF(C9&lt;5,C9*2.5)))</f>
        <v>5</v>
      </c>
    </row>
    <row r="10" spans="2:4" outlineLevel="2">
      <c r="B10" s="5">
        <v>242424</v>
      </c>
      <c r="C10" s="5">
        <v>2</v>
      </c>
      <c r="D10" s="17">
        <f>IF(C10&gt;15,C10*1.8,IF(C10&gt;=5,C10*2,IF(C10&lt;5,C10*2.5)))</f>
        <v>5</v>
      </c>
    </row>
    <row r="11" spans="2:4" outlineLevel="2">
      <c r="B11" s="5">
        <v>352553</v>
      </c>
      <c r="C11" s="5">
        <v>2</v>
      </c>
      <c r="D11" s="17">
        <f>IF(C11&gt;15,C11*1.8,IF(C11&gt;=5,C11*2,IF(C11&lt;5,C11*2.5)))</f>
        <v>5</v>
      </c>
    </row>
    <row r="12" spans="2:4" outlineLevel="2">
      <c r="B12" s="5">
        <v>353535</v>
      </c>
      <c r="C12" s="5">
        <v>2</v>
      </c>
      <c r="D12" s="17">
        <f>IF(C12&gt;15,C12*1.8,IF(C12&gt;=5,C12*2,IF(C12&lt;5,C12*2.5)))</f>
        <v>5</v>
      </c>
    </row>
    <row r="13" spans="2:4" outlineLevel="1">
      <c r="B13" s="21" t="s">
        <v>54</v>
      </c>
      <c r="C13" s="5">
        <f>SUBTOTAL(3,C9:C12)</f>
        <v>4</v>
      </c>
      <c r="D13" s="17"/>
    </row>
    <row r="14" spans="2:4" outlineLevel="2">
      <c r="B14" s="5">
        <v>812132</v>
      </c>
      <c r="C14" s="5">
        <v>3</v>
      </c>
      <c r="D14" s="17">
        <f>IF(C14&gt;15,C14*1.8,IF(C14&gt;=5,C14*2,IF(C14&lt;5,C14*2.5)))</f>
        <v>7.5</v>
      </c>
    </row>
    <row r="15" spans="2:4" outlineLevel="2">
      <c r="B15" s="5">
        <v>333333</v>
      </c>
      <c r="C15" s="5">
        <v>3</v>
      </c>
      <c r="D15" s="17">
        <f>IF(C15&gt;15,C15*1.8,IF(C15&gt;=5,C15*2,IF(C15&lt;5,C15*2.5)))</f>
        <v>7.5</v>
      </c>
    </row>
    <row r="16" spans="2:4" outlineLevel="1">
      <c r="B16" s="21" t="s">
        <v>55</v>
      </c>
      <c r="C16" s="5">
        <f>SUBTOTAL(3,C14:C15)</f>
        <v>2</v>
      </c>
      <c r="D16" s="17"/>
    </row>
    <row r="17" spans="2:4" outlineLevel="2">
      <c r="B17" s="5">
        <v>535353</v>
      </c>
      <c r="C17" s="5">
        <v>4</v>
      </c>
      <c r="D17" s="17">
        <f>IF(C17&gt;15,C17*1.8,IF(C17&gt;=5,C17*2,IF(C17&lt;5,C17*2.5)))</f>
        <v>10</v>
      </c>
    </row>
    <row r="18" spans="2:4" outlineLevel="1">
      <c r="B18" s="21" t="s">
        <v>56</v>
      </c>
      <c r="C18" s="5">
        <f>SUBTOTAL(3,C17:C17)</f>
        <v>1</v>
      </c>
      <c r="D18" s="17"/>
    </row>
    <row r="19" spans="2:4" outlineLevel="2">
      <c r="B19" s="5">
        <v>131313</v>
      </c>
      <c r="C19" s="5">
        <v>5</v>
      </c>
      <c r="D19" s="17">
        <f>IF(C19&gt;15,C19*1.8,IF(C19&gt;=5,C19*2,IF(C19&lt;5,C19*2.5)))</f>
        <v>10</v>
      </c>
    </row>
    <row r="20" spans="2:4" outlineLevel="1">
      <c r="B20" s="21" t="s">
        <v>57</v>
      </c>
      <c r="C20" s="5">
        <f>SUBTOTAL(3,C19:C19)</f>
        <v>1</v>
      </c>
      <c r="D20" s="17"/>
    </row>
    <row r="21" spans="2:4" outlineLevel="2">
      <c r="B21" s="5">
        <v>242422</v>
      </c>
      <c r="C21" s="5">
        <v>7</v>
      </c>
      <c r="D21" s="17">
        <f>IF(C21&gt;15,C21*1.8,IF(C21&gt;=5,C21*2,IF(C21&lt;5,C21*2.5)))</f>
        <v>14</v>
      </c>
    </row>
    <row r="22" spans="2:4" outlineLevel="2">
      <c r="B22" s="5">
        <v>235235</v>
      </c>
      <c r="C22" s="5">
        <v>7</v>
      </c>
      <c r="D22" s="17">
        <f>IF(C22&gt;15,C22*1.8,IF(C22&gt;=5,C22*2,IF(C22&lt;5,C22*2.5)))</f>
        <v>14</v>
      </c>
    </row>
    <row r="23" spans="2:4" outlineLevel="1">
      <c r="B23" s="21" t="s">
        <v>58</v>
      </c>
      <c r="C23" s="5">
        <f>SUBTOTAL(3,C21:C22)</f>
        <v>2</v>
      </c>
      <c r="D23" s="17"/>
    </row>
    <row r="24" spans="2:4" outlineLevel="2">
      <c r="B24" s="5">
        <v>123232</v>
      </c>
      <c r="C24" s="5">
        <v>8</v>
      </c>
      <c r="D24" s="17">
        <f>IF(C24&gt;15,C24*1.8,IF(C24&gt;=5,C24*2,IF(C24&lt;5,C24*2.5)))</f>
        <v>16</v>
      </c>
    </row>
    <row r="25" spans="2:4" outlineLevel="2">
      <c r="B25" s="5">
        <v>132131</v>
      </c>
      <c r="C25" s="5">
        <v>8</v>
      </c>
      <c r="D25" s="17">
        <f>IF(C25&gt;15,C25*1.8,IF(C25&gt;=5,C25*2,IF(C25&lt;5,C25*2.5)))</f>
        <v>16</v>
      </c>
    </row>
    <row r="26" spans="2:4" outlineLevel="1">
      <c r="B26" s="21" t="s">
        <v>59</v>
      </c>
      <c r="C26" s="5">
        <f>SUBTOTAL(3,C24:C25)</f>
        <v>2</v>
      </c>
      <c r="D26" s="17"/>
    </row>
    <row r="27" spans="2:4" outlineLevel="2">
      <c r="B27" s="5">
        <v>232322</v>
      </c>
      <c r="C27" s="5">
        <v>9</v>
      </c>
      <c r="D27" s="17">
        <f>IF(C27&gt;15,C27*1.8,IF(C27&gt;=5,C27*2,IF(C27&lt;5,C27*2.5)))</f>
        <v>18</v>
      </c>
    </row>
    <row r="28" spans="2:4" outlineLevel="2">
      <c r="B28" s="5">
        <v>325235</v>
      </c>
      <c r="C28" s="5">
        <v>9</v>
      </c>
      <c r="D28" s="17">
        <f>IF(C28&gt;15,C28*1.8,IF(C28&gt;=5,C28*2,IF(C28&lt;5,C28*2.5)))</f>
        <v>18</v>
      </c>
    </row>
    <row r="29" spans="2:4" outlineLevel="2">
      <c r="B29" s="5">
        <v>325325</v>
      </c>
      <c r="C29" s="5">
        <v>9</v>
      </c>
      <c r="D29" s="17">
        <f>IF(C29&gt;15,C29*1.8,IF(C29&gt;=5,C29*2,IF(C29&lt;5,C29*2.5)))</f>
        <v>18</v>
      </c>
    </row>
    <row r="30" spans="2:4" outlineLevel="1">
      <c r="B30" s="21" t="s">
        <v>60</v>
      </c>
      <c r="C30" s="5">
        <f>SUBTOTAL(3,C27:C29)</f>
        <v>3</v>
      </c>
      <c r="D30" s="17"/>
    </row>
    <row r="31" spans="2:4" outlineLevel="2">
      <c r="B31" s="5">
        <v>252355</v>
      </c>
      <c r="C31" s="5">
        <v>10</v>
      </c>
      <c r="D31" s="17">
        <f>IF(C31&gt;15,C31*1.8,IF(C31&gt;=5,C31*2,IF(C31&lt;5,C31*2.5)))</f>
        <v>20</v>
      </c>
    </row>
    <row r="32" spans="2:4" outlineLevel="2">
      <c r="B32" s="5">
        <v>131311</v>
      </c>
      <c r="C32" s="5">
        <v>10</v>
      </c>
      <c r="D32" s="17">
        <f>IF(C32&gt;15,C32*1.8,IF(C32&gt;=5,C32*2,IF(C32&lt;5,C32*2.5)))</f>
        <v>20</v>
      </c>
    </row>
    <row r="33" spans="2:4" outlineLevel="2">
      <c r="B33" s="5">
        <v>214242</v>
      </c>
      <c r="C33" s="5">
        <v>10</v>
      </c>
      <c r="D33" s="17">
        <f>IF(C33&gt;15,C33*1.8,IF(C33&gt;=5,C33*2,IF(C33&lt;5,C33*2.5)))</f>
        <v>20</v>
      </c>
    </row>
    <row r="34" spans="2:4" outlineLevel="1">
      <c r="B34" s="21" t="s">
        <v>61</v>
      </c>
      <c r="C34" s="5">
        <f>SUBTOTAL(3,C31:C33)</f>
        <v>3</v>
      </c>
      <c r="D34" s="17"/>
    </row>
    <row r="35" spans="2:4" outlineLevel="2">
      <c r="B35" s="5">
        <v>123131</v>
      </c>
      <c r="C35" s="5">
        <v>11</v>
      </c>
      <c r="D35" s="17">
        <f>IF(C35&gt;15,C35*1.8,IF(C35&gt;=5,C35*2,IF(C35&lt;5,C35*2.5)))</f>
        <v>22</v>
      </c>
    </row>
    <row r="36" spans="2:4" outlineLevel="2">
      <c r="B36" s="5">
        <v>234242</v>
      </c>
      <c r="C36" s="5">
        <v>11</v>
      </c>
      <c r="D36" s="17">
        <f>IF(C36&gt;15,C36*1.8,IF(C36&gt;=5,C36*2,IF(C36&lt;5,C36*2.5)))</f>
        <v>22</v>
      </c>
    </row>
    <row r="37" spans="2:4" outlineLevel="1">
      <c r="B37" s="21" t="s">
        <v>62</v>
      </c>
      <c r="C37" s="5">
        <f>SUBTOTAL(3,C35:C36)</f>
        <v>2</v>
      </c>
      <c r="D37" s="17"/>
    </row>
    <row r="38" spans="2:4" outlineLevel="2">
      <c r="B38" s="5">
        <v>354353</v>
      </c>
      <c r="C38" s="5">
        <v>12</v>
      </c>
      <c r="D38" s="17">
        <f>IF(C38&gt;15,C38*1.8,IF(C38&gt;=5,C38*2,IF(C38&lt;5,C38*2.5)))</f>
        <v>24</v>
      </c>
    </row>
    <row r="39" spans="2:4" outlineLevel="2">
      <c r="B39" s="5">
        <v>131311</v>
      </c>
      <c r="C39" s="5">
        <v>12</v>
      </c>
      <c r="D39" s="17">
        <f>IF(C39&gt;15,C39*1.8,IF(C39&gt;=5,C39*2,IF(C39&lt;5,C39*2.5)))</f>
        <v>24</v>
      </c>
    </row>
    <row r="40" spans="2:4" outlineLevel="2">
      <c r="B40" s="5">
        <v>225325</v>
      </c>
      <c r="C40" s="5">
        <v>12</v>
      </c>
      <c r="D40" s="17">
        <f>IF(C40&gt;15,C40*1.8,IF(C40&gt;=5,C40*2,IF(C40&lt;5,C40*2.5)))</f>
        <v>24</v>
      </c>
    </row>
    <row r="41" spans="2:4" outlineLevel="2">
      <c r="B41" s="5">
        <v>131311</v>
      </c>
      <c r="C41" s="5">
        <v>12</v>
      </c>
      <c r="D41" s="17">
        <f>IF(C41&gt;15,C41*1.8,IF(C41&gt;=5,C41*2,IF(C41&lt;5,C41*2.5)))</f>
        <v>24</v>
      </c>
    </row>
    <row r="42" spans="2:4" outlineLevel="2">
      <c r="B42" s="5">
        <v>123232</v>
      </c>
      <c r="C42" s="5">
        <v>12</v>
      </c>
      <c r="D42" s="17">
        <f>IF(C42&gt;15,C42*1.8,IF(C42&gt;=5,C42*2,IF(C42&lt;5,C42*2.5)))</f>
        <v>24</v>
      </c>
    </row>
    <row r="43" spans="2:4" outlineLevel="1">
      <c r="B43" s="21" t="s">
        <v>63</v>
      </c>
      <c r="C43" s="5">
        <f>SUBTOTAL(3,C38:C42)</f>
        <v>5</v>
      </c>
      <c r="D43" s="17"/>
    </row>
    <row r="44" spans="2:4" outlineLevel="2">
      <c r="B44" s="5">
        <v>335555</v>
      </c>
      <c r="C44" s="5">
        <v>16</v>
      </c>
      <c r="D44" s="17">
        <f>IF(C44&gt;15,C44*1.8,IF(C44&gt;=5,C44*2,IF(C44&lt;5,C44*2.5)))</f>
        <v>28.8</v>
      </c>
    </row>
    <row r="45" spans="2:4" outlineLevel="1">
      <c r="B45" s="21" t="s">
        <v>64</v>
      </c>
      <c r="C45" s="5">
        <f>SUBTOTAL(3,C44:C44)</f>
        <v>1</v>
      </c>
      <c r="D45" s="17"/>
    </row>
    <row r="46" spans="2:4" outlineLevel="2">
      <c r="B46" s="5">
        <v>214242</v>
      </c>
      <c r="C46" s="5">
        <v>18</v>
      </c>
      <c r="D46" s="17">
        <f>IF(C46&gt;15,C46*1.8,IF(C46&gt;=5,C46*2,IF(C46&lt;5,C46*2.5)))</f>
        <v>32.4</v>
      </c>
    </row>
    <row r="47" spans="2:4" outlineLevel="2">
      <c r="B47" s="5">
        <v>121311</v>
      </c>
      <c r="C47" s="5">
        <v>18</v>
      </c>
      <c r="D47" s="17">
        <f>IF(C47&gt;15,C47*1.8,IF(C47&gt;=5,C47*2,IF(C47&lt;5,C47*2.5)))</f>
        <v>32.4</v>
      </c>
    </row>
    <row r="48" spans="2:4" outlineLevel="1">
      <c r="B48" s="21" t="s">
        <v>65</v>
      </c>
      <c r="C48" s="5">
        <f>SUBTOTAL(3,C46:C47)</f>
        <v>2</v>
      </c>
      <c r="D48" s="17"/>
    </row>
    <row r="49" spans="2:4" outlineLevel="2">
      <c r="B49" s="5">
        <v>353535</v>
      </c>
      <c r="C49" s="5">
        <v>21</v>
      </c>
      <c r="D49" s="17">
        <f>IF(C49&gt;15,C49*1.8,IF(C49&gt;=5,C49*2,IF(C49&lt;5,C49*2.5)))</f>
        <v>37.800000000000004</v>
      </c>
    </row>
    <row r="50" spans="2:4" outlineLevel="2">
      <c r="B50" s="5">
        <v>335555</v>
      </c>
      <c r="C50" s="5">
        <v>21</v>
      </c>
      <c r="D50" s="17">
        <f>IF(C50&gt;15,C50*1.8,IF(C50&gt;=5,C50*2,IF(C50&lt;5,C50*2.5)))</f>
        <v>37.800000000000004</v>
      </c>
    </row>
    <row r="51" spans="2:4" outlineLevel="1">
      <c r="B51" s="21" t="s">
        <v>66</v>
      </c>
      <c r="C51" s="5">
        <f>SUBTOTAL(3,C49:C50)</f>
        <v>2</v>
      </c>
      <c r="D51" s="17"/>
    </row>
    <row r="52" spans="2:4" outlineLevel="2">
      <c r="B52" s="5">
        <v>333333</v>
      </c>
      <c r="C52" s="5">
        <v>33</v>
      </c>
      <c r="D52" s="17">
        <f>IF(C52&gt;15,C52*1.8,IF(C52&gt;=5,C52*2,IF(C52&lt;5,C52*2.5)))</f>
        <v>59.4</v>
      </c>
    </row>
    <row r="53" spans="2:4" outlineLevel="1">
      <c r="B53" s="21" t="s">
        <v>67</v>
      </c>
      <c r="C53" s="5">
        <f>SUBTOTAL(3,C52:C52)</f>
        <v>1</v>
      </c>
      <c r="D53" s="17"/>
    </row>
    <row r="54" spans="2:4" outlineLevel="2">
      <c r="B54" s="5">
        <v>121311</v>
      </c>
      <c r="C54" s="5">
        <v>34</v>
      </c>
      <c r="D54" s="17">
        <f>IF(C54&gt;15,C54*1.8,IF(C54&gt;=5,C54*2,IF(C54&lt;5,C54*2.5)))</f>
        <v>61.2</v>
      </c>
    </row>
    <row r="55" spans="2:4" outlineLevel="1">
      <c r="B55" s="21" t="s">
        <v>68</v>
      </c>
      <c r="C55" s="5">
        <f>SUBTOTAL(3,C54:C54)</f>
        <v>1</v>
      </c>
      <c r="D55" s="17"/>
    </row>
    <row r="56" spans="2:4" outlineLevel="2">
      <c r="B56" s="5">
        <v>352553</v>
      </c>
      <c r="C56" s="5">
        <v>44</v>
      </c>
      <c r="D56" s="17">
        <f>IF(C56&gt;15,C56*1.8,IF(C56&gt;=5,C56*2,IF(C56&lt;5,C56*2.5)))</f>
        <v>79.2</v>
      </c>
    </row>
    <row r="57" spans="2:4" outlineLevel="1">
      <c r="B57" s="21" t="s">
        <v>69</v>
      </c>
      <c r="C57" s="5">
        <f>SUBTOTAL(3,C56:C56)</f>
        <v>1</v>
      </c>
      <c r="D57" s="17"/>
    </row>
    <row r="58" spans="2:4">
      <c r="B58" s="21" t="s">
        <v>70</v>
      </c>
      <c r="C58" s="5">
        <f>SUBTOTAL(3,C5:C56)</f>
        <v>36</v>
      </c>
      <c r="D58" s="17"/>
    </row>
  </sheetData>
  <sortState ref="B5:D40">
    <sortCondition ref="C4"/>
  </sortState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start</vt:lpstr>
      <vt:lpstr>I Leht</vt:lpstr>
      <vt:lpstr>II Leht</vt:lpstr>
    </vt:vector>
  </TitlesOfParts>
  <Company>MRG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 Ruul</dc:creator>
  <cp:lastModifiedBy>Shadow</cp:lastModifiedBy>
  <cp:lastPrinted>2007-10-19T12:26:51Z</cp:lastPrinted>
  <dcterms:created xsi:type="dcterms:W3CDTF">1999-10-17T16:23:55Z</dcterms:created>
  <dcterms:modified xsi:type="dcterms:W3CDTF">2007-11-17T21:13:54Z</dcterms:modified>
</cp:coreProperties>
</file>